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390" windowWidth="21660" windowHeight="3405" activeTab="0"/>
  </bookViews>
  <sheets>
    <sheet name="Plan1" sheetId="1" r:id="rId1"/>
    <sheet name="Plan5" sheetId="2" r:id="rId2"/>
    <sheet name="Plan4" sheetId="3" r:id="rId3"/>
    <sheet name="Plan3" sheetId="4" r:id="rId4"/>
  </sheets>
  <definedNames>
    <definedName name="_xlfn.BAHTTEXT" hidden="1">#NAME?</definedName>
    <definedName name="_xlnm.Print_Titles" localSheetId="0">'Plan1'!$1:$12</definedName>
  </definedNames>
  <calcPr fullCalcOnLoad="1"/>
</workbook>
</file>

<file path=xl/sharedStrings.xml><?xml version="1.0" encoding="utf-8"?>
<sst xmlns="http://schemas.openxmlformats.org/spreadsheetml/2006/main" count="173" uniqueCount="87">
  <si>
    <t>LOCAL:</t>
  </si>
  <si>
    <t>CÓDIGO</t>
  </si>
  <si>
    <t>DESCRIÇÃO DOS SERVIÇOS</t>
  </si>
  <si>
    <t>UNID.</t>
  </si>
  <si>
    <t>QUANT.</t>
  </si>
  <si>
    <t>P.MAT.</t>
  </si>
  <si>
    <t>DATA:</t>
  </si>
  <si>
    <t>ORÇAMENTO ESTIMATIVO</t>
  </si>
  <si>
    <t>P. TOTAL</t>
  </si>
  <si>
    <t>CUSTO TOTAL R$</t>
  </si>
  <si>
    <t>P. UNIT.</t>
  </si>
  <si>
    <t>P.M.O.</t>
  </si>
  <si>
    <t>ÁREA:</t>
  </si>
  <si>
    <t>VALOR GLOBAL R$</t>
  </si>
  <si>
    <t xml:space="preserve">OBRA: </t>
  </si>
  <si>
    <t>Un</t>
  </si>
  <si>
    <t>M</t>
  </si>
  <si>
    <t>INST. ELÉT./TELEFÔNICA/CABEAMENTO ESTRUTURADO</t>
  </si>
  <si>
    <t>ANILHA PLÁSTICA 25 CM</t>
  </si>
  <si>
    <t>ARRUELA LISA D=1/4"</t>
  </si>
  <si>
    <t>BLOCO BER-10 (BLOCO DE ENGATE RAPIDO)</t>
  </si>
  <si>
    <t>BOX RETO DIAMETRO 1"</t>
  </si>
  <si>
    <t>BRACADEIRA METALICA TIPO "D" DIAM. 1"</t>
  </si>
  <si>
    <t>BUCHA DE NYLON S-8</t>
  </si>
  <si>
    <t>PR</t>
  </si>
  <si>
    <t>BUCHA E ARRUELA METALICA DIAM. 1"</t>
  </si>
  <si>
    <t>CABO DE COBRE NU No. 25 MM2 (4,73 M /KG)</t>
  </si>
  <si>
    <t>CABO TELEFONICO CI-50,30 PARES (USO INTERNO)</t>
  </si>
  <si>
    <t>CAIXA DISTRIBUICAO TELEFONICA 60X60X12 CM</t>
  </si>
  <si>
    <t>CAIXA METALICA QUADRADA 4"X4"X2"</t>
  </si>
  <si>
    <t>CALHA FLUORESCENTE DE SOBREPOR 2 X 16 OU 2 X 20 W</t>
  </si>
  <si>
    <t>CALHA FLUORESCENTE DE SOBREPOR 2 X 32 OU 2 X 40 W</t>
  </si>
  <si>
    <t>DISJUNTOR MONOPOLAR DE 10 A 30-A</t>
  </si>
  <si>
    <t>DISJUNTOR TRIPOLAR DE 10 A 35-A</t>
  </si>
  <si>
    <t>DISJUNTOR TRIPOLAR DE 125-A</t>
  </si>
  <si>
    <t>ELETROCALHA CH.Aº PRE ZN. FOGO "C" C/ABAS 50X50 MM S/TAMPA</t>
  </si>
  <si>
    <t>ELETRODUTO ZINCADO DIAMETRO 1"</t>
  </si>
  <si>
    <t>EMENDA INTERNA P/ELETROCALHA (50 X 50 mm)</t>
  </si>
  <si>
    <t>ESPELHO BAQUELITE 4" X 2" 2 FUROS RJ-45</t>
  </si>
  <si>
    <t>FIO DE COBRE NU No. 2,5 MM2 (45,05M /KG)</t>
  </si>
  <si>
    <t>FIO DE COBRE NU No. 4 MM2 (28,00 M/KG)</t>
  </si>
  <si>
    <t>INTERRUPTOR 1 SECAO LINHA X</t>
  </si>
  <si>
    <t>LUVA PVC ROSQUEAVEL DIAMETRO 1"</t>
  </si>
  <si>
    <t>ORGANIZADOR DE CABOS (GUIA)</t>
  </si>
  <si>
    <t>PARAFUSO P/BUCHA S-8</t>
  </si>
  <si>
    <t>PARAFUSO SEXTAVADO CABEÇA LENTILHA D = 1/4" X 5/8"</t>
  </si>
  <si>
    <t>PORCA SEXTAVADA DIAMETRO 1/4"</t>
  </si>
  <si>
    <t>QUADRO DE DISTRIBUICAO CB-40E - 100A</t>
  </si>
  <si>
    <t>REGUA COM 8 TOMADAS</t>
  </si>
  <si>
    <t>SAIDA HORIZONTAL PARA ELETRODUTO D=1"</t>
  </si>
  <si>
    <t>TOMADA HEXAGONAL 2P + T - 20A - 250V LINHA X</t>
  </si>
  <si>
    <t>TOMADA HEXAGONAL DUPLA 2P + T - 10A - 250V</t>
  </si>
  <si>
    <t>un</t>
  </si>
  <si>
    <t>VERGALHAO ROSCA TOTAL D=1/4"</t>
  </si>
  <si>
    <t>ANEL GUIA No. 2</t>
  </si>
  <si>
    <t>CABO UTP-4P, CAT. 6 , 24 AWG</t>
  </si>
  <si>
    <t>HASTE REV.COBRE(COPPERWELD) 5/8" X 3,00 M C/CONECTOR</t>
  </si>
  <si>
    <t>PATCH PANNEL PADRÃO 19" CAT. 6, COM 24 PORTAS</t>
  </si>
  <si>
    <t>PETROLETE X 1" S/TAMPA</t>
  </si>
  <si>
    <t>SUPORTE DE AÇO GALVANIZADO PARA FIXAÇÃO DO PÁRA-RAIO POLIMÉRICO</t>
  </si>
  <si>
    <t>TOMADA LOGICA RJ-45 TIPO KEYSTONE JACK, CAT. 6</t>
  </si>
  <si>
    <t>JUNHO / 2013</t>
  </si>
  <si>
    <t>BDI 24,09 % R$</t>
  </si>
  <si>
    <t>INSTALACOES ELETR/TELEFON/CABEAMENTO ESTRUT. DO VAPT-VUPT</t>
  </si>
  <si>
    <t xml:space="preserve">BURITI ALEGRE - GO </t>
  </si>
  <si>
    <t>671,72 m²</t>
  </si>
  <si>
    <t>CP</t>
  </si>
  <si>
    <t>Curva Vertical 90 'U'  c/ divisão 100x50mm</t>
  </si>
  <si>
    <t>Fita isolante 20 m</t>
  </si>
  <si>
    <t>Divisor para eletrocalha 50 mm</t>
  </si>
  <si>
    <t>Mão Francesa 30 cm reforçada( 2 p/ barra)</t>
  </si>
  <si>
    <t>Perfilado 38 x 38 mm</t>
  </si>
  <si>
    <t>Terminal tipo agulha, pré isolado 1,5 a 2,5 mm²</t>
  </si>
  <si>
    <t>Terminal tipo agulha, pré isolado 8 a 10 mm²</t>
  </si>
  <si>
    <t>Abraçadeira plástico 20 cm, tipo Hellerman</t>
  </si>
  <si>
    <t>Curva de inversão 100x100m</t>
  </si>
  <si>
    <t>Eletrocalha perfurada, 150 x 50 mm, com divisão, 3 metros</t>
  </si>
  <si>
    <t>Espelho de aluminio c/ 2 furos e suporte p/ tomadas RJ45, petrolete 1'</t>
  </si>
  <si>
    <t>Luva de Acabamento 100x50mm</t>
  </si>
  <si>
    <t>Patch Cord cat-5e c/ 1,5m ( 2 cores, azul e amarela )</t>
  </si>
  <si>
    <t>Porca tipo gaiola, aço galv., c/ parafuso p/ RACK</t>
  </si>
  <si>
    <t>Rack 36U, fech c/ porta de acrilico e chave, ventilado c/ Cooler's , 2 bandejas</t>
  </si>
  <si>
    <t>Terminal olhal, pré isolado 1,5 a 2,5 mm²</t>
  </si>
  <si>
    <t>Terminal olhal, pré isolado 4 a 6 mm²</t>
  </si>
  <si>
    <t>Eletrocalha perfurada 100 x 50 mm, com divisão, 3 metros</t>
  </si>
  <si>
    <t>Certificação</t>
  </si>
  <si>
    <t>Ponto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</si>
</sst>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  <numFmt numFmtId="173" formatCode="_(&quot;R$&quot;* #,##0_);_(&quot;R$&quot;* \(#,##0\);_(&quot;R$&quot;* &quot;-&quot;_);_(@_)"/>
    <numFmt numFmtId="174" formatCode="000000"/>
    <numFmt numFmtId="175" formatCode="0.00000"/>
    <numFmt numFmtId="176" formatCode="0.0000"/>
    <numFmt numFmtId="177" formatCode="0.000"/>
    <numFmt numFmtId="178" formatCode="0.0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###0.00;###0.00"/>
    <numFmt numFmtId="184" formatCode="#,##0;#,##0"/>
    <numFmt numFmtId="185" formatCode="[$-416]dddd\,\ d&quot; de &quot;mmmm&quot; de &quot;yyyy"/>
    <numFmt numFmtId="186" formatCode="0#####"/>
    <numFmt numFmtId="187" formatCode="General_)"/>
    <numFmt numFmtId="188" formatCode="0.0%"/>
    <numFmt numFmtId="189" formatCode="mmm/yyyy"/>
    <numFmt numFmtId="190" formatCode="d/m;@"/>
    <numFmt numFmtId="191" formatCode="#,##0.00;#,##0.00"/>
  </numFmts>
  <fonts count="43">
    <font>
      <sz val="10"/>
      <name val="Arial"/>
      <family val="0"/>
    </font>
    <font>
      <sz val="11"/>
      <color indexed="10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thick"/>
      <bottom style="thick"/>
    </border>
    <border>
      <left style="thick"/>
      <right style="medium"/>
      <top style="thick"/>
      <bottom style="thick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1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174" fontId="6" fillId="33" borderId="0" xfId="0" applyNumberFormat="1" applyFont="1" applyFill="1" applyBorder="1" applyAlignment="1">
      <alignment/>
    </xf>
    <xf numFmtId="174" fontId="6" fillId="33" borderId="10" xfId="0" applyNumberFormat="1" applyFont="1" applyFill="1" applyBorder="1" applyAlignment="1">
      <alignment/>
    </xf>
    <xf numFmtId="174" fontId="1" fillId="33" borderId="0" xfId="0" applyNumberFormat="1" applyFont="1" applyFill="1" applyBorder="1" applyAlignment="1">
      <alignment/>
    </xf>
    <xf numFmtId="0" fontId="0" fillId="33" borderId="11" xfId="0" applyFill="1" applyBorder="1" applyAlignment="1">
      <alignment wrapText="1"/>
    </xf>
    <xf numFmtId="0" fontId="0" fillId="33" borderId="11" xfId="0" applyFill="1" applyBorder="1" applyAlignment="1">
      <alignment/>
    </xf>
    <xf numFmtId="4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 wrapText="1"/>
    </xf>
    <xf numFmtId="0" fontId="0" fillId="33" borderId="0" xfId="0" applyFill="1" applyBorder="1" applyAlignment="1">
      <alignment/>
    </xf>
    <xf numFmtId="4" fontId="0" fillId="33" borderId="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2" fillId="0" borderId="13" xfId="0" applyFont="1" applyBorder="1" applyAlignment="1">
      <alignment vertical="top"/>
    </xf>
    <xf numFmtId="0" fontId="5" fillId="0" borderId="14" xfId="0" applyFont="1" applyBorder="1" applyAlignment="1">
      <alignment vertical="center"/>
    </xf>
    <xf numFmtId="4" fontId="5" fillId="0" borderId="14" xfId="0" applyNumberFormat="1" applyFont="1" applyBorder="1" applyAlignment="1">
      <alignment vertical="center"/>
    </xf>
    <xf numFmtId="171" fontId="5" fillId="0" borderId="15" xfId="5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3" xfId="0" applyFont="1" applyBorder="1" applyAlignment="1">
      <alignment horizontal="center"/>
    </xf>
    <xf numFmtId="2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0" fillId="0" borderId="0" xfId="0" applyBorder="1" applyAlignment="1">
      <alignment/>
    </xf>
    <xf numFmtId="1" fontId="2" fillId="0" borderId="16" xfId="0" applyNumberFormat="1" applyFont="1" applyBorder="1" applyAlignment="1">
      <alignment horizontal="left" vertical="top"/>
    </xf>
    <xf numFmtId="0" fontId="2" fillId="34" borderId="13" xfId="0" applyFont="1" applyFill="1" applyBorder="1" applyAlignment="1">
      <alignment wrapText="1"/>
    </xf>
    <xf numFmtId="2" fontId="2" fillId="34" borderId="13" xfId="0" applyNumberFormat="1" applyFont="1" applyFill="1" applyBorder="1" applyAlignment="1">
      <alignment/>
    </xf>
    <xf numFmtId="171" fontId="0" fillId="0" borderId="0" xfId="0" applyNumberFormat="1" applyAlignment="1">
      <alignment/>
    </xf>
    <xf numFmtId="187" fontId="0" fillId="0" borderId="0" xfId="0" applyNumberFormat="1" applyAlignment="1">
      <alignment/>
    </xf>
    <xf numFmtId="188" fontId="0" fillId="0" borderId="0" xfId="0" applyNumberFormat="1" applyAlignment="1">
      <alignment/>
    </xf>
    <xf numFmtId="39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2" fillId="0" borderId="13" xfId="0" applyNumberFormat="1" applyFont="1" applyBorder="1" applyAlignment="1">
      <alignment horizontal="right"/>
    </xf>
    <xf numFmtId="2" fontId="2" fillId="0" borderId="17" xfId="0" applyNumberFormat="1" applyFont="1" applyBorder="1" applyAlignment="1">
      <alignment horizontal="right"/>
    </xf>
    <xf numFmtId="1" fontId="0" fillId="33" borderId="18" xfId="0" applyNumberFormat="1" applyFill="1" applyBorder="1" applyAlignment="1">
      <alignment horizontal="left"/>
    </xf>
    <xf numFmtId="1" fontId="0" fillId="33" borderId="19" xfId="0" applyNumberFormat="1" applyFill="1" applyBorder="1" applyAlignment="1">
      <alignment horizontal="left"/>
    </xf>
    <xf numFmtId="1" fontId="1" fillId="33" borderId="19" xfId="0" applyNumberFormat="1" applyFont="1" applyFill="1" applyBorder="1" applyAlignment="1">
      <alignment horizontal="left"/>
    </xf>
    <xf numFmtId="1" fontId="6" fillId="33" borderId="19" xfId="0" applyNumberFormat="1" applyFont="1" applyFill="1" applyBorder="1" applyAlignment="1">
      <alignment horizontal="left"/>
    </xf>
    <xf numFmtId="1" fontId="4" fillId="33" borderId="19" xfId="0" applyNumberFormat="1" applyFont="1" applyFill="1" applyBorder="1" applyAlignment="1">
      <alignment horizontal="left"/>
    </xf>
    <xf numFmtId="1" fontId="0" fillId="0" borderId="0" xfId="0" applyNumberFormat="1" applyAlignment="1">
      <alignment horizontal="left"/>
    </xf>
    <xf numFmtId="1" fontId="2" fillId="0" borderId="16" xfId="0" applyNumberFormat="1" applyFont="1" applyBorder="1" applyAlignment="1" quotePrefix="1">
      <alignment horizontal="left"/>
    </xf>
    <xf numFmtId="1" fontId="2" fillId="0" borderId="20" xfId="0" applyNumberFormat="1" applyFont="1" applyBorder="1" applyAlignment="1" quotePrefix="1">
      <alignment horizontal="left"/>
    </xf>
    <xf numFmtId="0" fontId="2" fillId="34" borderId="14" xfId="0" applyFont="1" applyFill="1" applyBorder="1" applyAlignment="1">
      <alignment wrapText="1"/>
    </xf>
    <xf numFmtId="0" fontId="2" fillId="0" borderId="14" xfId="0" applyFont="1" applyBorder="1" applyAlignment="1">
      <alignment horizontal="center"/>
    </xf>
    <xf numFmtId="2" fontId="2" fillId="0" borderId="14" xfId="0" applyNumberFormat="1" applyFont="1" applyFill="1" applyBorder="1" applyAlignment="1">
      <alignment/>
    </xf>
    <xf numFmtId="2" fontId="2" fillId="0" borderId="14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vertical="top"/>
    </xf>
    <xf numFmtId="171" fontId="7" fillId="0" borderId="17" xfId="51" applyFont="1" applyBorder="1" applyAlignment="1">
      <alignment/>
    </xf>
    <xf numFmtId="171" fontId="7" fillId="0" borderId="21" xfId="51" applyFont="1" applyBorder="1" applyAlignment="1">
      <alignment/>
    </xf>
    <xf numFmtId="2" fontId="2" fillId="0" borderId="22" xfId="0" applyNumberFormat="1" applyFont="1" applyBorder="1" applyAlignment="1">
      <alignment horizontal="right"/>
    </xf>
    <xf numFmtId="2" fontId="2" fillId="0" borderId="23" xfId="0" applyNumberFormat="1" applyFont="1" applyBorder="1" applyAlignment="1">
      <alignment horizontal="right"/>
    </xf>
    <xf numFmtId="1" fontId="5" fillId="0" borderId="20" xfId="0" applyNumberFormat="1" applyFont="1" applyBorder="1" applyAlignment="1">
      <alignment horizontal="left" vertical="center"/>
    </xf>
    <xf numFmtId="0" fontId="7" fillId="34" borderId="14" xfId="0" applyFont="1" applyFill="1" applyBorder="1" applyAlignment="1">
      <alignment wrapText="1"/>
    </xf>
    <xf numFmtId="0" fontId="3" fillId="0" borderId="24" xfId="0" applyFont="1" applyBorder="1" applyAlignment="1">
      <alignment horizontal="center" vertical="center"/>
    </xf>
    <xf numFmtId="4" fontId="3" fillId="0" borderId="24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171" fontId="3" fillId="0" borderId="24" xfId="5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34" borderId="22" xfId="0" applyFont="1" applyFill="1" applyBorder="1" applyAlignment="1">
      <alignment/>
    </xf>
    <xf numFmtId="0" fontId="2" fillId="34" borderId="27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4" fontId="2" fillId="0" borderId="13" xfId="0" applyNumberFormat="1" applyFont="1" applyBorder="1" applyAlignment="1">
      <alignment horizontal="right" vertical="top"/>
    </xf>
    <xf numFmtId="171" fontId="2" fillId="0" borderId="17" xfId="51" applyFont="1" applyBorder="1" applyAlignment="1">
      <alignment/>
    </xf>
    <xf numFmtId="0" fontId="7" fillId="0" borderId="26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2" fillId="0" borderId="26" xfId="0" applyFont="1" applyBorder="1" applyAlignment="1">
      <alignment horizontal="center" vertical="top"/>
    </xf>
    <xf numFmtId="1" fontId="2" fillId="0" borderId="28" xfId="0" applyNumberFormat="1" applyFont="1" applyBorder="1" applyAlignment="1">
      <alignment horizontal="left" vertical="top"/>
    </xf>
    <xf numFmtId="4" fontId="2" fillId="0" borderId="0" xfId="0" applyNumberFormat="1" applyFont="1" applyBorder="1" applyAlignment="1">
      <alignment vertical="top"/>
    </xf>
    <xf numFmtId="2" fontId="2" fillId="0" borderId="26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2" fontId="2" fillId="0" borderId="30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2" fontId="2" fillId="0" borderId="27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0" fontId="2" fillId="0" borderId="27" xfId="0" applyFont="1" applyBorder="1" applyAlignment="1">
      <alignment horizontal="center" vertical="top"/>
    </xf>
    <xf numFmtId="0" fontId="0" fillId="0" borderId="27" xfId="0" applyBorder="1" applyAlignment="1">
      <alignment wrapText="1"/>
    </xf>
    <xf numFmtId="0" fontId="0" fillId="0" borderId="27" xfId="0" applyBorder="1" applyAlignment="1">
      <alignment/>
    </xf>
    <xf numFmtId="4" fontId="0" fillId="0" borderId="31" xfId="0" applyNumberFormat="1" applyBorder="1" applyAlignment="1">
      <alignment/>
    </xf>
    <xf numFmtId="4" fontId="0" fillId="0" borderId="29" xfId="0" applyNumberFormat="1" applyBorder="1" applyAlignment="1">
      <alignment/>
    </xf>
    <xf numFmtId="0" fontId="0" fillId="0" borderId="2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22" xfId="0" applyFont="1" applyBorder="1" applyAlignment="1">
      <alignment vertical="top"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32" xfId="0" applyNumberFormat="1" applyBorder="1" applyAlignment="1">
      <alignment/>
    </xf>
    <xf numFmtId="0" fontId="0" fillId="0" borderId="29" xfId="0" applyBorder="1" applyAlignment="1">
      <alignment/>
    </xf>
    <xf numFmtId="1" fontId="3" fillId="0" borderId="33" xfId="0" applyNumberFormat="1" applyFont="1" applyBorder="1" applyAlignment="1">
      <alignment horizontal="left" vertical="center"/>
    </xf>
    <xf numFmtId="0" fontId="3" fillId="0" borderId="34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1" fontId="0" fillId="0" borderId="28" xfId="0" applyNumberFormat="1" applyBorder="1" applyAlignment="1">
      <alignment horizontal="left"/>
    </xf>
    <xf numFmtId="0" fontId="0" fillId="0" borderId="21" xfId="0" applyBorder="1" applyAlignment="1">
      <alignment/>
    </xf>
    <xf numFmtId="1" fontId="0" fillId="0" borderId="35" xfId="0" applyNumberFormat="1" applyBorder="1" applyAlignment="1">
      <alignment horizontal="left"/>
    </xf>
    <xf numFmtId="0" fontId="0" fillId="0" borderId="36" xfId="0" applyBorder="1" applyAlignment="1">
      <alignment wrapText="1"/>
    </xf>
    <xf numFmtId="0" fontId="0" fillId="0" borderId="36" xfId="0" applyBorder="1" applyAlignment="1">
      <alignment/>
    </xf>
    <xf numFmtId="4" fontId="0" fillId="0" borderId="37" xfId="0" applyNumberFormat="1" applyBorder="1" applyAlignment="1">
      <alignment/>
    </xf>
    <xf numFmtId="4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29" xfId="0" applyBorder="1" applyAlignment="1">
      <alignment wrapText="1"/>
    </xf>
    <xf numFmtId="0" fontId="2" fillId="0" borderId="26" xfId="0" applyFont="1" applyBorder="1" applyAlignment="1">
      <alignment wrapText="1"/>
    </xf>
    <xf numFmtId="4" fontId="2" fillId="0" borderId="26" xfId="0" applyNumberFormat="1" applyFont="1" applyBorder="1" applyAlignment="1">
      <alignment horizontal="right" vertical="top"/>
    </xf>
    <xf numFmtId="0" fontId="7" fillId="0" borderId="13" xfId="0" applyFont="1" applyBorder="1" applyAlignment="1">
      <alignment horizontal="right" vertical="top" wrapText="1"/>
    </xf>
    <xf numFmtId="4" fontId="7" fillId="0" borderId="13" xfId="0" applyNumberFormat="1" applyFont="1" applyBorder="1" applyAlignment="1">
      <alignment horizontal="right" vertical="top"/>
    </xf>
    <xf numFmtId="174" fontId="4" fillId="33" borderId="19" xfId="0" applyNumberFormat="1" applyFont="1" applyFill="1" applyBorder="1" applyAlignment="1">
      <alignment horizontal="center"/>
    </xf>
    <xf numFmtId="174" fontId="4" fillId="33" borderId="0" xfId="0" applyNumberFormat="1" applyFont="1" applyFill="1" applyBorder="1" applyAlignment="1">
      <alignment horizontal="center"/>
    </xf>
    <xf numFmtId="174" fontId="4" fillId="33" borderId="1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49" fontId="4" fillId="33" borderId="0" xfId="0" applyNumberFormat="1" applyFont="1" applyFill="1" applyBorder="1" applyAlignment="1">
      <alignment horizontal="left"/>
    </xf>
    <xf numFmtId="49" fontId="4" fillId="33" borderId="10" xfId="0" applyNumberFormat="1" applyFont="1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77575"/>
          <c:y val="0.27125"/>
          <c:w val="0.21125"/>
          <c:h val="0.260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Plan5!$E$11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Plan5!$D$13</c:f>
              <c:numCache/>
            </c:numRef>
          </c:cat>
          <c:val>
            <c:numRef>
              <c:f>Plan5!$E$13</c:f>
              <c:numCache/>
            </c:numRef>
          </c:val>
        </c:ser>
        <c:ser>
          <c:idx val="1"/>
          <c:order val="1"/>
          <c:tx>
            <c:strRef>
              <c:f>Plan5!$F$11</c:f>
              <c:strCache>
                <c:ptCount val="1"/>
                <c:pt idx="0">
                  <c:v/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Plan5!$D$13</c:f>
              <c:numCache/>
            </c:numRef>
          </c:cat>
          <c:val>
            <c:numRef>
              <c:f>Plan5!$F$13</c:f>
              <c:numCache/>
            </c:numRef>
          </c:val>
        </c:ser>
        <c:overlap val="100"/>
        <c:axId val="62608089"/>
        <c:axId val="29894382"/>
      </c:barChart>
      <c:catAx>
        <c:axId val="62608089"/>
        <c:scaling>
          <c:orientation val="maxMin"/>
        </c:scaling>
        <c:axPos val="l"/>
        <c:delete val="1"/>
        <c:majorTickMark val="out"/>
        <c:minorTickMark val="none"/>
        <c:tickLblPos val="nextTo"/>
        <c:crossAx val="29894382"/>
        <c:crosses val="autoZero"/>
        <c:auto val="0"/>
        <c:lblOffset val="100"/>
        <c:tickLblSkip val="1"/>
        <c:noMultiLvlLbl val="0"/>
      </c:catAx>
      <c:valAx>
        <c:axId val="29894382"/>
        <c:scaling>
          <c:orientation val="minMax"/>
        </c:scaling>
        <c:axPos val="t"/>
        <c:delete val="1"/>
        <c:majorTickMark val="out"/>
        <c:minorTickMark val="none"/>
        <c:tickLblPos val="nextTo"/>
        <c:crossAx val="626080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1333500</xdr:colOff>
      <xdr:row>0</xdr:row>
      <xdr:rowOff>28575</xdr:rowOff>
    </xdr:from>
    <xdr:to>
      <xdr:col>5</xdr:col>
      <xdr:colOff>381000</xdr:colOff>
      <xdr:row>5</xdr:row>
      <xdr:rowOff>142875</xdr:rowOff>
    </xdr:to>
    <xdr:pic>
      <xdr:nvPicPr>
        <xdr:cNvPr id="1" name="Picture 266" descr="logo-agdr-jun-2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28575"/>
          <a:ext cx="54006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2257425</xdr:colOff>
      <xdr:row>20</xdr:row>
      <xdr:rowOff>57150</xdr:rowOff>
    </xdr:from>
    <xdr:to>
      <xdr:col>4</xdr:col>
      <xdr:colOff>800100</xdr:colOff>
      <xdr:row>27</xdr:row>
      <xdr:rowOff>142875</xdr:rowOff>
    </xdr:to>
    <xdr:graphicFrame>
      <xdr:nvGraphicFramePr>
        <xdr:cNvPr id="1" name="Gráfico 2"/>
        <xdr:cNvGraphicFramePr/>
      </xdr:nvGraphicFramePr>
      <xdr:xfrm>
        <a:off x="2809875" y="3295650"/>
        <a:ext cx="3019425" cy="121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zoomScalePageLayoutView="0" workbookViewId="0" topLeftCell="A1">
      <selection activeCell="E86" sqref="E86"/>
    </sheetView>
  </sheetViews>
  <sheetFormatPr defaultColWidth="9.140625" defaultRowHeight="12.75"/>
  <cols>
    <col min="1" max="1" width="8.00390625" style="40" customWidth="1"/>
    <col min="2" max="2" width="71.57421875" style="2" customWidth="1"/>
    <col min="3" max="3" width="6.7109375" style="0" customWidth="1"/>
    <col min="4" max="4" width="8.7109375" style="0" customWidth="1"/>
    <col min="5" max="7" width="8.28125" style="1" customWidth="1"/>
    <col min="8" max="8" width="9.7109375" style="0" customWidth="1"/>
    <col min="9" max="9" width="11.140625" style="0" bestFit="1" customWidth="1"/>
    <col min="10" max="10" width="11.28125" style="0" bestFit="1" customWidth="1"/>
  </cols>
  <sheetData>
    <row r="1" spans="1:8" ht="12.75">
      <c r="A1" s="35"/>
      <c r="B1" s="6"/>
      <c r="C1" s="7"/>
      <c r="D1" s="7"/>
      <c r="E1" s="8"/>
      <c r="F1" s="8"/>
      <c r="G1" s="8"/>
      <c r="H1" s="9"/>
    </row>
    <row r="2" spans="1:8" ht="12.75">
      <c r="A2" s="36"/>
      <c r="B2" s="10"/>
      <c r="C2" s="11"/>
      <c r="D2" s="11"/>
      <c r="E2" s="12"/>
      <c r="F2" s="12"/>
      <c r="G2" s="12"/>
      <c r="H2" s="13"/>
    </row>
    <row r="3" spans="1:8" ht="12" customHeight="1">
      <c r="A3" s="37"/>
      <c r="B3" s="5"/>
      <c r="C3" s="5"/>
      <c r="D3" s="5"/>
      <c r="E3" s="5"/>
      <c r="F3" s="5"/>
      <c r="G3" s="5"/>
      <c r="H3" s="13"/>
    </row>
    <row r="4" spans="1:8" ht="19.5" customHeight="1">
      <c r="A4" s="38"/>
      <c r="B4" s="3"/>
      <c r="C4" s="22"/>
      <c r="D4" s="3"/>
      <c r="E4" s="3"/>
      <c r="F4" s="3"/>
      <c r="G4" s="3"/>
      <c r="H4" s="4"/>
    </row>
    <row r="5" spans="1:8" ht="12.75" customHeight="1">
      <c r="A5" s="38"/>
      <c r="B5" s="3"/>
      <c r="C5" s="22"/>
      <c r="D5" s="3"/>
      <c r="E5" s="3"/>
      <c r="F5" s="3"/>
      <c r="G5" s="3"/>
      <c r="H5" s="4"/>
    </row>
    <row r="6" spans="1:8" ht="12.75" customHeight="1">
      <c r="A6" s="38"/>
      <c r="B6" s="3"/>
      <c r="C6" s="22"/>
      <c r="D6" s="3"/>
      <c r="E6" s="3"/>
      <c r="F6" s="3"/>
      <c r="G6" s="3"/>
      <c r="H6" s="4"/>
    </row>
    <row r="7" spans="1:8" ht="12.75">
      <c r="A7" s="39" t="s">
        <v>14</v>
      </c>
      <c r="B7" s="112" t="s">
        <v>63</v>
      </c>
      <c r="C7" s="112"/>
      <c r="D7" s="112"/>
      <c r="E7" s="112"/>
      <c r="F7" s="112"/>
      <c r="G7" s="112"/>
      <c r="H7" s="113"/>
    </row>
    <row r="8" spans="1:8" ht="12.75">
      <c r="A8" s="39" t="s">
        <v>0</v>
      </c>
      <c r="B8" s="112" t="s">
        <v>64</v>
      </c>
      <c r="C8" s="112"/>
      <c r="D8" s="112"/>
      <c r="E8" s="112"/>
      <c r="F8" s="112"/>
      <c r="G8" s="112"/>
      <c r="H8" s="113"/>
    </row>
    <row r="9" spans="1:8" ht="12.75">
      <c r="A9" s="39" t="s">
        <v>12</v>
      </c>
      <c r="B9" s="114" t="s">
        <v>65</v>
      </c>
      <c r="C9" s="114"/>
      <c r="D9" s="114"/>
      <c r="E9" s="114"/>
      <c r="F9" s="114"/>
      <c r="G9" s="114"/>
      <c r="H9" s="115"/>
    </row>
    <row r="10" spans="1:8" ht="12.75">
      <c r="A10" s="39" t="s">
        <v>6</v>
      </c>
      <c r="B10" s="114" t="s">
        <v>61</v>
      </c>
      <c r="C10" s="114"/>
      <c r="D10" s="114"/>
      <c r="E10" s="114"/>
      <c r="F10" s="114"/>
      <c r="G10" s="114"/>
      <c r="H10" s="115"/>
    </row>
    <row r="11" spans="1:8" ht="13.5" thickBot="1">
      <c r="A11" s="109" t="s">
        <v>7</v>
      </c>
      <c r="B11" s="110"/>
      <c r="C11" s="110"/>
      <c r="D11" s="110"/>
      <c r="E11" s="110"/>
      <c r="F11" s="110"/>
      <c r="G11" s="110"/>
      <c r="H11" s="111"/>
    </row>
    <row r="12" spans="1:8" ht="18" customHeight="1" thickBot="1" thickTop="1">
      <c r="A12" s="92" t="s">
        <v>1</v>
      </c>
      <c r="B12" s="60" t="s">
        <v>2</v>
      </c>
      <c r="C12" s="59" t="s">
        <v>3</v>
      </c>
      <c r="D12" s="58" t="s">
        <v>4</v>
      </c>
      <c r="E12" s="57" t="s">
        <v>5</v>
      </c>
      <c r="F12" s="56" t="s">
        <v>11</v>
      </c>
      <c r="G12" s="55" t="s">
        <v>10</v>
      </c>
      <c r="H12" s="93" t="s">
        <v>8</v>
      </c>
    </row>
    <row r="13" spans="1:8" s="18" customFormat="1" ht="13.5" thickTop="1">
      <c r="A13" s="53">
        <v>169</v>
      </c>
      <c r="B13" s="54" t="s">
        <v>17</v>
      </c>
      <c r="C13" s="15"/>
      <c r="D13" s="15"/>
      <c r="E13" s="16"/>
      <c r="F13" s="16"/>
      <c r="G13" s="16"/>
      <c r="H13" s="17"/>
    </row>
    <row r="14" spans="1:10" ht="12.75">
      <c r="A14" s="41">
        <v>70211</v>
      </c>
      <c r="B14" s="24" t="s">
        <v>18</v>
      </c>
      <c r="C14" s="19" t="s">
        <v>15</v>
      </c>
      <c r="D14" s="21">
        <v>2</v>
      </c>
      <c r="E14" s="33">
        <v>0.04</v>
      </c>
      <c r="F14" s="33">
        <v>0.17</v>
      </c>
      <c r="G14" s="33">
        <v>0.21</v>
      </c>
      <c r="H14" s="34">
        <f>IF($A14="","",D14*G14)</f>
        <v>0.42</v>
      </c>
      <c r="J14" s="20"/>
    </row>
    <row r="15" spans="1:10" ht="12.75">
      <c r="A15" s="41">
        <v>70372</v>
      </c>
      <c r="B15" s="24" t="s">
        <v>22</v>
      </c>
      <c r="C15" s="19" t="s">
        <v>15</v>
      </c>
      <c r="D15" s="21">
        <v>400</v>
      </c>
      <c r="E15" s="33">
        <v>0.39</v>
      </c>
      <c r="F15" s="33">
        <v>0.22</v>
      </c>
      <c r="G15" s="33">
        <v>0.61</v>
      </c>
      <c r="H15" s="34">
        <f aca="true" t="shared" si="0" ref="H15:H20">IF($A15="","",D15*G15)</f>
        <v>244</v>
      </c>
      <c r="J15" s="20"/>
    </row>
    <row r="16" spans="1:10" ht="12.75">
      <c r="A16" s="41">
        <v>70207</v>
      </c>
      <c r="B16" s="24" t="s">
        <v>54</v>
      </c>
      <c r="C16" s="19" t="s">
        <v>15</v>
      </c>
      <c r="D16" s="21">
        <v>1</v>
      </c>
      <c r="E16" s="33">
        <v>0.89</v>
      </c>
      <c r="F16" s="33">
        <v>3.32</v>
      </c>
      <c r="G16" s="33">
        <v>4.21</v>
      </c>
      <c r="H16" s="34">
        <f t="shared" si="0"/>
        <v>4.21</v>
      </c>
      <c r="J16" s="20"/>
    </row>
    <row r="17" spans="1:10" ht="12.75">
      <c r="A17" s="41">
        <v>70251</v>
      </c>
      <c r="B17" s="24" t="s">
        <v>19</v>
      </c>
      <c r="C17" s="19" t="s">
        <v>15</v>
      </c>
      <c r="D17" s="21">
        <v>300</v>
      </c>
      <c r="E17" s="33">
        <v>0.06</v>
      </c>
      <c r="F17" s="33">
        <v>0</v>
      </c>
      <c r="G17" s="33">
        <v>0.06</v>
      </c>
      <c r="H17" s="34">
        <f t="shared" si="0"/>
        <v>18</v>
      </c>
      <c r="J17" s="20"/>
    </row>
    <row r="18" spans="1:10" ht="12.75">
      <c r="A18" s="41">
        <v>70283</v>
      </c>
      <c r="B18" s="24" t="s">
        <v>20</v>
      </c>
      <c r="C18" s="19" t="s">
        <v>15</v>
      </c>
      <c r="D18" s="21">
        <v>3</v>
      </c>
      <c r="E18" s="33">
        <v>5</v>
      </c>
      <c r="F18" s="33">
        <v>11.08</v>
      </c>
      <c r="G18" s="33">
        <v>16.08</v>
      </c>
      <c r="H18" s="34">
        <f t="shared" si="0"/>
        <v>48.239999999999995</v>
      </c>
      <c r="J18" s="20"/>
    </row>
    <row r="19" spans="1:10" ht="12.75">
      <c r="A19" s="41">
        <v>70335</v>
      </c>
      <c r="B19" s="24" t="s">
        <v>21</v>
      </c>
      <c r="C19" s="19" t="s">
        <v>15</v>
      </c>
      <c r="D19" s="21">
        <v>15</v>
      </c>
      <c r="E19" s="33">
        <v>2.55</v>
      </c>
      <c r="F19" s="33">
        <v>1.11</v>
      </c>
      <c r="G19" s="33">
        <v>3.66</v>
      </c>
      <c r="H19" s="34">
        <f t="shared" si="0"/>
        <v>54.900000000000006</v>
      </c>
      <c r="J19" s="20"/>
    </row>
    <row r="20" spans="1:10" ht="12.75">
      <c r="A20" s="41">
        <v>70392</v>
      </c>
      <c r="B20" s="24" t="s">
        <v>23</v>
      </c>
      <c r="C20" s="19" t="s">
        <v>15</v>
      </c>
      <c r="D20" s="21">
        <v>800</v>
      </c>
      <c r="E20" s="33">
        <v>0.05</v>
      </c>
      <c r="F20" s="33">
        <v>0.21</v>
      </c>
      <c r="G20" s="33">
        <v>0.26</v>
      </c>
      <c r="H20" s="34">
        <f t="shared" si="0"/>
        <v>208</v>
      </c>
      <c r="J20" s="20"/>
    </row>
    <row r="21" spans="1:10" ht="12.75">
      <c r="A21" s="41">
        <v>70422</v>
      </c>
      <c r="B21" s="24" t="s">
        <v>25</v>
      </c>
      <c r="C21" s="19" t="s">
        <v>24</v>
      </c>
      <c r="D21" s="21">
        <v>300</v>
      </c>
      <c r="E21" s="33">
        <v>0.39</v>
      </c>
      <c r="F21" s="33">
        <v>0.22</v>
      </c>
      <c r="G21" s="33">
        <v>0.61</v>
      </c>
      <c r="H21" s="34">
        <f>IF($A21="","",D21*G21)</f>
        <v>183</v>
      </c>
      <c r="J21" s="20"/>
    </row>
    <row r="22" spans="1:10" ht="12.75">
      <c r="A22" s="41">
        <v>70612</v>
      </c>
      <c r="B22" s="24" t="s">
        <v>27</v>
      </c>
      <c r="C22" s="19" t="s">
        <v>16</v>
      </c>
      <c r="D22" s="21">
        <v>70</v>
      </c>
      <c r="E22" s="33">
        <v>7.45</v>
      </c>
      <c r="F22" s="33">
        <v>3.43</v>
      </c>
      <c r="G22" s="33">
        <v>10.88</v>
      </c>
      <c r="H22" s="34">
        <f aca="true" t="shared" si="1" ref="H22:H27">IF($A22="","",D22*G22)</f>
        <v>761.6</v>
      </c>
      <c r="J22" s="20"/>
    </row>
    <row r="23" spans="1:10" ht="12.75">
      <c r="A23" s="41">
        <v>70626</v>
      </c>
      <c r="B23" s="24" t="s">
        <v>55</v>
      </c>
      <c r="C23" s="19" t="s">
        <v>16</v>
      </c>
      <c r="D23" s="21">
        <v>4500</v>
      </c>
      <c r="E23" s="33">
        <v>1.09</v>
      </c>
      <c r="F23" s="33">
        <v>1.44</v>
      </c>
      <c r="G23" s="33">
        <v>2.53</v>
      </c>
      <c r="H23" s="34">
        <f t="shared" si="1"/>
        <v>11385</v>
      </c>
      <c r="J23" s="20"/>
    </row>
    <row r="24" spans="1:10" ht="12.75">
      <c r="A24" s="41">
        <v>70692</v>
      </c>
      <c r="B24" s="24" t="s">
        <v>29</v>
      </c>
      <c r="C24" s="19" t="s">
        <v>15</v>
      </c>
      <c r="D24" s="25">
        <v>5</v>
      </c>
      <c r="E24" s="33">
        <v>1.71</v>
      </c>
      <c r="F24" s="33">
        <v>3.32</v>
      </c>
      <c r="G24" s="33">
        <v>5.03</v>
      </c>
      <c r="H24" s="34">
        <f t="shared" si="1"/>
        <v>25.150000000000002</v>
      </c>
      <c r="J24" s="20"/>
    </row>
    <row r="25" spans="1:10" ht="12.75">
      <c r="A25" s="41">
        <v>72201</v>
      </c>
      <c r="B25" s="24" t="s">
        <v>47</v>
      </c>
      <c r="C25" s="19" t="s">
        <v>15</v>
      </c>
      <c r="D25" s="21">
        <v>1</v>
      </c>
      <c r="E25" s="33">
        <v>318.23</v>
      </c>
      <c r="F25" s="33">
        <v>88.56</v>
      </c>
      <c r="G25" s="33">
        <v>406.79</v>
      </c>
      <c r="H25" s="34">
        <f t="shared" si="1"/>
        <v>406.79</v>
      </c>
      <c r="J25" s="20"/>
    </row>
    <row r="26" spans="1:10" ht="12.75">
      <c r="A26" s="41">
        <v>70671</v>
      </c>
      <c r="B26" s="24" t="s">
        <v>28</v>
      </c>
      <c r="C26" s="19" t="s">
        <v>15</v>
      </c>
      <c r="D26" s="21">
        <v>1</v>
      </c>
      <c r="E26" s="33">
        <v>82.26</v>
      </c>
      <c r="F26" s="33">
        <v>44.28</v>
      </c>
      <c r="G26" s="33">
        <v>126.54</v>
      </c>
      <c r="H26" s="34">
        <f t="shared" si="1"/>
        <v>126.54</v>
      </c>
      <c r="J26" s="20"/>
    </row>
    <row r="27" spans="1:10" ht="12.75">
      <c r="A27" s="41">
        <v>71176</v>
      </c>
      <c r="B27" s="24" t="s">
        <v>34</v>
      </c>
      <c r="C27" s="19" t="s">
        <v>15</v>
      </c>
      <c r="D27" s="21">
        <v>1</v>
      </c>
      <c r="E27" s="33">
        <v>191.21</v>
      </c>
      <c r="F27" s="33">
        <v>19.93</v>
      </c>
      <c r="G27" s="33">
        <v>211.14</v>
      </c>
      <c r="H27" s="34">
        <f t="shared" si="1"/>
        <v>211.14</v>
      </c>
      <c r="J27" s="20"/>
    </row>
    <row r="28" spans="1:8" ht="12.75">
      <c r="A28" s="41">
        <v>71171</v>
      </c>
      <c r="B28" s="24" t="s">
        <v>32</v>
      </c>
      <c r="C28" s="19" t="s">
        <v>15</v>
      </c>
      <c r="D28" s="21">
        <v>17</v>
      </c>
      <c r="E28" s="33">
        <v>5.03</v>
      </c>
      <c r="F28" s="33">
        <v>6.64</v>
      </c>
      <c r="G28" s="33">
        <v>11.67</v>
      </c>
      <c r="H28" s="34">
        <f aca="true" t="shared" si="2" ref="H28:H34">IF($A28="","",D28*G28)</f>
        <v>198.39</v>
      </c>
    </row>
    <row r="29" spans="1:8" ht="12.75">
      <c r="A29" s="41">
        <v>71171</v>
      </c>
      <c r="B29" s="24" t="s">
        <v>32</v>
      </c>
      <c r="C29" s="19" t="s">
        <v>15</v>
      </c>
      <c r="D29" s="21">
        <v>21</v>
      </c>
      <c r="E29" s="33">
        <v>5.03</v>
      </c>
      <c r="F29" s="33">
        <v>6.64</v>
      </c>
      <c r="G29" s="33">
        <v>11.67</v>
      </c>
      <c r="H29" s="34">
        <f t="shared" si="2"/>
        <v>245.07</v>
      </c>
    </row>
    <row r="30" spans="1:8" ht="12.75">
      <c r="A30" s="41">
        <v>71171</v>
      </c>
      <c r="B30" s="24" t="s">
        <v>32</v>
      </c>
      <c r="C30" s="19" t="s">
        <v>15</v>
      </c>
      <c r="D30" s="21">
        <v>6</v>
      </c>
      <c r="E30" s="33">
        <v>5.03</v>
      </c>
      <c r="F30" s="33">
        <v>6.64</v>
      </c>
      <c r="G30" s="33">
        <v>11.67</v>
      </c>
      <c r="H30" s="34">
        <f t="shared" si="2"/>
        <v>70.02</v>
      </c>
    </row>
    <row r="31" spans="1:8" ht="12.75">
      <c r="A31" s="41">
        <v>71176</v>
      </c>
      <c r="B31" s="24" t="s">
        <v>34</v>
      </c>
      <c r="C31" s="19" t="s">
        <v>15</v>
      </c>
      <c r="D31" s="25">
        <v>1</v>
      </c>
      <c r="E31" s="33">
        <v>191.21</v>
      </c>
      <c r="F31" s="33">
        <v>19.93</v>
      </c>
      <c r="G31" s="33">
        <v>211.14</v>
      </c>
      <c r="H31" s="34">
        <f t="shared" si="2"/>
        <v>211.14</v>
      </c>
    </row>
    <row r="32" spans="1:8" ht="12.75">
      <c r="A32" s="41">
        <v>71173</v>
      </c>
      <c r="B32" s="24" t="s">
        <v>33</v>
      </c>
      <c r="C32" s="19" t="s">
        <v>15</v>
      </c>
      <c r="D32" s="21">
        <v>4</v>
      </c>
      <c r="E32" s="33">
        <v>45.2</v>
      </c>
      <c r="F32" s="33">
        <v>19.93</v>
      </c>
      <c r="G32" s="33">
        <v>65.13</v>
      </c>
      <c r="H32" s="34">
        <f t="shared" si="2"/>
        <v>260.52</v>
      </c>
    </row>
    <row r="33" spans="1:8" ht="12.75">
      <c r="A33" s="41">
        <v>71190</v>
      </c>
      <c r="B33" s="24" t="s">
        <v>35</v>
      </c>
      <c r="C33" s="19" t="s">
        <v>16</v>
      </c>
      <c r="D33" s="21">
        <v>10</v>
      </c>
      <c r="E33" s="33">
        <v>16.88</v>
      </c>
      <c r="F33" s="33">
        <v>7.09</v>
      </c>
      <c r="G33" s="33">
        <v>23.97</v>
      </c>
      <c r="H33" s="34">
        <f t="shared" si="2"/>
        <v>239.7</v>
      </c>
    </row>
    <row r="34" spans="1:8" ht="12.75">
      <c r="A34" s="41">
        <v>71252</v>
      </c>
      <c r="B34" s="24" t="s">
        <v>36</v>
      </c>
      <c r="C34" s="19" t="s">
        <v>16</v>
      </c>
      <c r="D34" s="21">
        <v>600</v>
      </c>
      <c r="E34" s="33">
        <v>12.99</v>
      </c>
      <c r="F34" s="33">
        <v>8.85</v>
      </c>
      <c r="G34" s="33">
        <v>21.84</v>
      </c>
      <c r="H34" s="34">
        <f t="shared" si="2"/>
        <v>13104</v>
      </c>
    </row>
    <row r="35" spans="1:8" ht="12.75">
      <c r="A35" s="41">
        <v>71279</v>
      </c>
      <c r="B35" s="24" t="s">
        <v>38</v>
      </c>
      <c r="C35" s="19" t="s">
        <v>15</v>
      </c>
      <c r="D35" s="21">
        <v>72</v>
      </c>
      <c r="E35" s="33">
        <v>2.5</v>
      </c>
      <c r="F35" s="33">
        <v>0.73</v>
      </c>
      <c r="G35" s="33">
        <v>3.23</v>
      </c>
      <c r="H35" s="34">
        <f aca="true" t="shared" si="3" ref="H35:H40">IF($A35="","",D35*G35)</f>
        <v>232.56</v>
      </c>
    </row>
    <row r="36" spans="1:8" ht="12.75">
      <c r="A36" s="41">
        <v>71280</v>
      </c>
      <c r="B36" s="24" t="s">
        <v>39</v>
      </c>
      <c r="C36" s="19" t="s">
        <v>16</v>
      </c>
      <c r="D36" s="25">
        <v>1007</v>
      </c>
      <c r="E36" s="33">
        <v>0.83</v>
      </c>
      <c r="F36" s="33">
        <v>1.22</v>
      </c>
      <c r="G36" s="33">
        <v>2.05</v>
      </c>
      <c r="H36" s="34">
        <f t="shared" si="3"/>
        <v>2064.35</v>
      </c>
    </row>
    <row r="37" spans="1:8" ht="12.75">
      <c r="A37" s="42">
        <v>71281</v>
      </c>
      <c r="B37" s="43" t="s">
        <v>40</v>
      </c>
      <c r="C37" s="44" t="s">
        <v>16</v>
      </c>
      <c r="D37" s="45">
        <v>757</v>
      </c>
      <c r="E37" s="46">
        <v>1.35</v>
      </c>
      <c r="F37" s="46">
        <v>1.33</v>
      </c>
      <c r="G37" s="46">
        <v>2.68</v>
      </c>
      <c r="H37" s="47">
        <f t="shared" si="3"/>
        <v>2028.7600000000002</v>
      </c>
    </row>
    <row r="38" spans="1:8" ht="11.25" customHeight="1">
      <c r="A38" s="41">
        <v>71280</v>
      </c>
      <c r="B38" s="24" t="s">
        <v>39</v>
      </c>
      <c r="C38" s="19" t="s">
        <v>16</v>
      </c>
      <c r="D38" s="21">
        <v>1319</v>
      </c>
      <c r="E38" s="33">
        <v>0.83</v>
      </c>
      <c r="F38" s="33">
        <v>1.22</v>
      </c>
      <c r="G38" s="33">
        <v>2.05</v>
      </c>
      <c r="H38" s="34">
        <f t="shared" si="3"/>
        <v>2703.95</v>
      </c>
    </row>
    <row r="39" spans="1:8" ht="11.25" customHeight="1">
      <c r="A39" s="41">
        <v>71281</v>
      </c>
      <c r="B39" s="24" t="s">
        <v>40</v>
      </c>
      <c r="C39" s="19" t="s">
        <v>16</v>
      </c>
      <c r="D39" s="21">
        <v>534</v>
      </c>
      <c r="E39" s="33">
        <v>1.35</v>
      </c>
      <c r="F39" s="33">
        <v>1.33</v>
      </c>
      <c r="G39" s="33">
        <v>2.68</v>
      </c>
      <c r="H39" s="34">
        <f t="shared" si="3"/>
        <v>1431.1200000000001</v>
      </c>
    </row>
    <row r="40" spans="1:8" ht="11.25" customHeight="1">
      <c r="A40" s="41">
        <v>71280</v>
      </c>
      <c r="B40" s="24" t="s">
        <v>39</v>
      </c>
      <c r="C40" s="19" t="s">
        <v>16</v>
      </c>
      <c r="D40" s="21">
        <v>400</v>
      </c>
      <c r="E40" s="33">
        <v>0.83</v>
      </c>
      <c r="F40" s="33">
        <v>1.22</v>
      </c>
      <c r="G40" s="33">
        <v>2.05</v>
      </c>
      <c r="H40" s="34">
        <f t="shared" si="3"/>
        <v>819.9999999999999</v>
      </c>
    </row>
    <row r="41" spans="1:8" ht="12.75">
      <c r="A41" s="41">
        <v>71280</v>
      </c>
      <c r="B41" s="24" t="s">
        <v>39</v>
      </c>
      <c r="C41" s="19" t="s">
        <v>16</v>
      </c>
      <c r="D41" s="21">
        <v>914</v>
      </c>
      <c r="E41" s="33">
        <v>0.83</v>
      </c>
      <c r="F41" s="33">
        <v>1.22</v>
      </c>
      <c r="G41" s="33">
        <v>2.05</v>
      </c>
      <c r="H41" s="34">
        <f>IF($A41="","",D41*G41)</f>
        <v>1873.6999999999998</v>
      </c>
    </row>
    <row r="42" spans="1:8" ht="12.75">
      <c r="A42" s="41">
        <v>71281</v>
      </c>
      <c r="B42" s="24" t="s">
        <v>40</v>
      </c>
      <c r="C42" s="19" t="s">
        <v>16</v>
      </c>
      <c r="D42" s="21">
        <v>534</v>
      </c>
      <c r="E42" s="33">
        <v>1.35</v>
      </c>
      <c r="F42" s="33">
        <v>1.33</v>
      </c>
      <c r="G42" s="33">
        <v>2.68</v>
      </c>
      <c r="H42" s="34">
        <f>IF($A42="","",D42*G42)</f>
        <v>1431.1200000000001</v>
      </c>
    </row>
    <row r="43" spans="1:8" ht="12.75">
      <c r="A43" s="41">
        <v>70542</v>
      </c>
      <c r="B43" s="24" t="s">
        <v>26</v>
      </c>
      <c r="C43" s="19" t="s">
        <v>16</v>
      </c>
      <c r="D43" s="21">
        <v>50</v>
      </c>
      <c r="E43" s="33">
        <v>8.31</v>
      </c>
      <c r="F43" s="33">
        <v>1.88</v>
      </c>
      <c r="G43" s="33">
        <v>10.19</v>
      </c>
      <c r="H43" s="34">
        <f aca="true" t="shared" si="4" ref="H43:H49">IF($A43="","",D43*G43)</f>
        <v>509.5</v>
      </c>
    </row>
    <row r="44" spans="1:8" ht="12.75">
      <c r="A44" s="41">
        <v>71381</v>
      </c>
      <c r="B44" s="24" t="s">
        <v>56</v>
      </c>
      <c r="C44" s="19" t="s">
        <v>15</v>
      </c>
      <c r="D44" s="21">
        <v>7</v>
      </c>
      <c r="E44" s="33">
        <v>27.6</v>
      </c>
      <c r="F44" s="33">
        <v>8.85</v>
      </c>
      <c r="G44" s="33">
        <v>36.45</v>
      </c>
      <c r="H44" s="34">
        <f t="shared" si="4"/>
        <v>255.15000000000003</v>
      </c>
    </row>
    <row r="45" spans="1:8" ht="12.75" customHeight="1">
      <c r="A45" s="41">
        <v>71411</v>
      </c>
      <c r="B45" s="24" t="s">
        <v>41</v>
      </c>
      <c r="C45" s="19" t="s">
        <v>15</v>
      </c>
      <c r="D45" s="25">
        <v>10</v>
      </c>
      <c r="E45" s="33">
        <v>3.5</v>
      </c>
      <c r="F45" s="33">
        <v>4.65</v>
      </c>
      <c r="G45" s="33">
        <v>8.15</v>
      </c>
      <c r="H45" s="34">
        <f t="shared" si="4"/>
        <v>81.5</v>
      </c>
    </row>
    <row r="46" spans="1:8" ht="12.75">
      <c r="A46" s="41">
        <v>71277</v>
      </c>
      <c r="B46" s="24" t="s">
        <v>37</v>
      </c>
      <c r="C46" s="19" t="s">
        <v>15</v>
      </c>
      <c r="D46" s="21">
        <v>1</v>
      </c>
      <c r="E46" s="33">
        <v>1</v>
      </c>
      <c r="F46" s="33">
        <v>3.32</v>
      </c>
      <c r="G46" s="33">
        <v>4.32</v>
      </c>
      <c r="H46" s="34">
        <f t="shared" si="4"/>
        <v>4.32</v>
      </c>
    </row>
    <row r="47" spans="1:8" ht="12.75">
      <c r="A47" s="41">
        <v>70742</v>
      </c>
      <c r="B47" s="24" t="s">
        <v>30</v>
      </c>
      <c r="C47" s="19" t="s">
        <v>15</v>
      </c>
      <c r="D47" s="21">
        <v>9</v>
      </c>
      <c r="E47" s="33">
        <v>4.61</v>
      </c>
      <c r="F47" s="33">
        <v>8.56</v>
      </c>
      <c r="G47" s="33">
        <v>13.17</v>
      </c>
      <c r="H47" s="34">
        <f t="shared" si="4"/>
        <v>118.53</v>
      </c>
    </row>
    <row r="48" spans="1:8" ht="12.75">
      <c r="A48" s="41">
        <v>70743</v>
      </c>
      <c r="B48" s="24" t="s">
        <v>31</v>
      </c>
      <c r="C48" s="19" t="s">
        <v>15</v>
      </c>
      <c r="D48" s="21">
        <v>63</v>
      </c>
      <c r="E48" s="33">
        <v>9.14</v>
      </c>
      <c r="F48" s="33">
        <v>8.56</v>
      </c>
      <c r="G48" s="33">
        <v>17.7</v>
      </c>
      <c r="H48" s="34">
        <f t="shared" si="4"/>
        <v>1115.1</v>
      </c>
    </row>
    <row r="49" spans="1:8" ht="12.75">
      <c r="A49" s="41">
        <v>71742</v>
      </c>
      <c r="B49" s="24" t="s">
        <v>42</v>
      </c>
      <c r="C49" s="19" t="s">
        <v>15</v>
      </c>
      <c r="D49" s="21">
        <v>274</v>
      </c>
      <c r="E49" s="33">
        <v>0.39</v>
      </c>
      <c r="F49" s="33">
        <v>1.11</v>
      </c>
      <c r="G49" s="33">
        <v>1.5</v>
      </c>
      <c r="H49" s="34">
        <f t="shared" si="4"/>
        <v>411</v>
      </c>
    </row>
    <row r="50" spans="1:8" ht="12.75">
      <c r="A50" s="41">
        <v>71796</v>
      </c>
      <c r="B50" s="24" t="s">
        <v>43</v>
      </c>
      <c r="C50" s="19" t="s">
        <v>15</v>
      </c>
      <c r="D50" s="21">
        <v>2</v>
      </c>
      <c r="E50" s="33">
        <v>11.5</v>
      </c>
      <c r="F50" s="33">
        <v>2.57</v>
      </c>
      <c r="G50" s="33">
        <v>14.07</v>
      </c>
      <c r="H50" s="34">
        <f aca="true" t="shared" si="5" ref="H50:H55">IF($A50="","",D50*G50)</f>
        <v>28.14</v>
      </c>
    </row>
    <row r="51" spans="1:8" ht="12.75">
      <c r="A51" s="41">
        <v>71872</v>
      </c>
      <c r="B51" s="24" t="s">
        <v>45</v>
      </c>
      <c r="C51" s="19" t="s">
        <v>15</v>
      </c>
      <c r="D51" s="21">
        <v>100</v>
      </c>
      <c r="E51" s="33">
        <v>0.06</v>
      </c>
      <c r="F51" s="33">
        <v>0.14</v>
      </c>
      <c r="G51" s="33">
        <v>0.2</v>
      </c>
      <c r="H51" s="34">
        <f t="shared" si="5"/>
        <v>20</v>
      </c>
    </row>
    <row r="52" spans="1:8" ht="12.75" customHeight="1">
      <c r="A52" s="41">
        <v>71862</v>
      </c>
      <c r="B52" s="24" t="s">
        <v>44</v>
      </c>
      <c r="C52" s="19" t="s">
        <v>15</v>
      </c>
      <c r="D52" s="21">
        <v>800</v>
      </c>
      <c r="E52" s="33">
        <v>0.13</v>
      </c>
      <c r="F52" s="33">
        <v>0.4</v>
      </c>
      <c r="G52" s="33">
        <v>0.53</v>
      </c>
      <c r="H52" s="34">
        <f t="shared" si="5"/>
        <v>424</v>
      </c>
    </row>
    <row r="53" spans="1:8" ht="12.75">
      <c r="A53" s="41">
        <v>71887</v>
      </c>
      <c r="B53" s="24" t="s">
        <v>57</v>
      </c>
      <c r="C53" s="19" t="s">
        <v>15</v>
      </c>
      <c r="D53" s="21">
        <v>3</v>
      </c>
      <c r="E53" s="33">
        <v>226.56</v>
      </c>
      <c r="F53" s="33">
        <v>51.32</v>
      </c>
      <c r="G53" s="33">
        <v>277.88</v>
      </c>
      <c r="H53" s="34">
        <f t="shared" si="5"/>
        <v>833.64</v>
      </c>
    </row>
    <row r="54" spans="1:8" ht="12.75">
      <c r="A54" s="41">
        <v>71953</v>
      </c>
      <c r="B54" s="24" t="s">
        <v>58</v>
      </c>
      <c r="C54" s="19" t="s">
        <v>15</v>
      </c>
      <c r="D54" s="21">
        <v>155</v>
      </c>
      <c r="E54" s="33">
        <v>10.1</v>
      </c>
      <c r="F54" s="33">
        <v>9.3</v>
      </c>
      <c r="G54" s="33">
        <v>19.4</v>
      </c>
      <c r="H54" s="34">
        <f t="shared" si="5"/>
        <v>3007</v>
      </c>
    </row>
    <row r="55" spans="1:8" ht="12.75">
      <c r="A55" s="41">
        <v>71981</v>
      </c>
      <c r="B55" s="24" t="s">
        <v>46</v>
      </c>
      <c r="C55" s="19" t="s">
        <v>15</v>
      </c>
      <c r="D55" s="21">
        <v>100</v>
      </c>
      <c r="E55" s="33">
        <v>0.1</v>
      </c>
      <c r="F55" s="33">
        <v>0.14</v>
      </c>
      <c r="G55" s="33">
        <v>0.24</v>
      </c>
      <c r="H55" s="34">
        <f t="shared" si="5"/>
        <v>24</v>
      </c>
    </row>
    <row r="56" spans="1:8" ht="12.75">
      <c r="A56" s="23">
        <v>72291</v>
      </c>
      <c r="B56" s="24" t="s">
        <v>48</v>
      </c>
      <c r="C56" s="19" t="s">
        <v>15</v>
      </c>
      <c r="D56" s="21">
        <v>1</v>
      </c>
      <c r="E56" s="51">
        <v>49.09</v>
      </c>
      <c r="F56" s="51">
        <v>2.57</v>
      </c>
      <c r="G56" s="51">
        <v>51.66</v>
      </c>
      <c r="H56" s="52">
        <f aca="true" t="shared" si="6" ref="H56:H66">IF($A56="","",D56*G56)</f>
        <v>51.66</v>
      </c>
    </row>
    <row r="57" spans="1:8" ht="12.75">
      <c r="A57" s="23">
        <v>72326</v>
      </c>
      <c r="B57" s="24" t="s">
        <v>49</v>
      </c>
      <c r="C57" s="19" t="s">
        <v>15</v>
      </c>
      <c r="D57" s="21">
        <v>65</v>
      </c>
      <c r="E57" s="51">
        <v>0.84</v>
      </c>
      <c r="F57" s="51">
        <v>2.66</v>
      </c>
      <c r="G57" s="51">
        <v>3.5</v>
      </c>
      <c r="H57" s="52">
        <f t="shared" si="6"/>
        <v>227.5</v>
      </c>
    </row>
    <row r="58" spans="1:8" ht="12.75">
      <c r="A58" s="23">
        <v>72372</v>
      </c>
      <c r="B58" s="24" t="s">
        <v>59</v>
      </c>
      <c r="C58" s="19" t="s">
        <v>52</v>
      </c>
      <c r="D58" s="21">
        <v>3</v>
      </c>
      <c r="E58" s="51">
        <v>12.5</v>
      </c>
      <c r="F58" s="51">
        <v>8.85</v>
      </c>
      <c r="G58" s="51">
        <v>21.35</v>
      </c>
      <c r="H58" s="52">
        <f t="shared" si="6"/>
        <v>64.05000000000001</v>
      </c>
    </row>
    <row r="59" spans="1:8" ht="12.75">
      <c r="A59" s="23">
        <v>72575</v>
      </c>
      <c r="B59" s="24" t="s">
        <v>50</v>
      </c>
      <c r="C59" s="19" t="s">
        <v>15</v>
      </c>
      <c r="D59" s="21">
        <v>8</v>
      </c>
      <c r="E59" s="51">
        <v>5.18</v>
      </c>
      <c r="F59" s="51">
        <v>6.42</v>
      </c>
      <c r="G59" s="51">
        <v>11.6</v>
      </c>
      <c r="H59" s="52">
        <f t="shared" si="6"/>
        <v>92.8</v>
      </c>
    </row>
    <row r="60" spans="1:8" ht="12.75">
      <c r="A60" s="23">
        <v>72575</v>
      </c>
      <c r="B60" s="24" t="s">
        <v>50</v>
      </c>
      <c r="C60" s="19" t="s">
        <v>15</v>
      </c>
      <c r="D60" s="21">
        <v>1</v>
      </c>
      <c r="E60" s="51">
        <v>5.18</v>
      </c>
      <c r="F60" s="51">
        <v>6.42</v>
      </c>
      <c r="G60" s="51">
        <v>11.6</v>
      </c>
      <c r="H60" s="52">
        <f t="shared" si="6"/>
        <v>11.6</v>
      </c>
    </row>
    <row r="61" spans="1:8" ht="12.75">
      <c r="A61" s="23">
        <v>72575</v>
      </c>
      <c r="B61" s="24" t="s">
        <v>50</v>
      </c>
      <c r="C61" s="19" t="s">
        <v>15</v>
      </c>
      <c r="D61" s="21">
        <v>3</v>
      </c>
      <c r="E61" s="51">
        <v>5.18</v>
      </c>
      <c r="F61" s="51">
        <v>6.42</v>
      </c>
      <c r="G61" s="51">
        <v>11.6</v>
      </c>
      <c r="H61" s="52">
        <f t="shared" si="6"/>
        <v>34.8</v>
      </c>
    </row>
    <row r="62" spans="1:8" ht="12.75">
      <c r="A62" s="23">
        <v>72575</v>
      </c>
      <c r="B62" s="24" t="s">
        <v>50</v>
      </c>
      <c r="C62" s="19" t="s">
        <v>15</v>
      </c>
      <c r="D62" s="21">
        <v>2</v>
      </c>
      <c r="E62" s="51">
        <v>5.18</v>
      </c>
      <c r="F62" s="51">
        <v>6.42</v>
      </c>
      <c r="G62" s="51">
        <v>11.6</v>
      </c>
      <c r="H62" s="52">
        <f t="shared" si="6"/>
        <v>23.2</v>
      </c>
    </row>
    <row r="63" spans="1:8" ht="12.75">
      <c r="A63" s="23">
        <v>72575</v>
      </c>
      <c r="B63" s="24" t="s">
        <v>50</v>
      </c>
      <c r="C63" s="19" t="s">
        <v>15</v>
      </c>
      <c r="D63" s="21">
        <v>2</v>
      </c>
      <c r="E63" s="51">
        <v>5.18</v>
      </c>
      <c r="F63" s="51">
        <v>6.42</v>
      </c>
      <c r="G63" s="51">
        <v>11.6</v>
      </c>
      <c r="H63" s="52">
        <f t="shared" si="6"/>
        <v>23.2</v>
      </c>
    </row>
    <row r="64" spans="1:8" ht="12.75">
      <c r="A64" s="23">
        <v>72579</v>
      </c>
      <c r="B64" s="24" t="s">
        <v>51</v>
      </c>
      <c r="C64" s="19" t="s">
        <v>52</v>
      </c>
      <c r="D64" s="21">
        <v>140</v>
      </c>
      <c r="E64" s="51">
        <v>11.1</v>
      </c>
      <c r="F64" s="51">
        <v>7.09</v>
      </c>
      <c r="G64" s="51">
        <v>18.19</v>
      </c>
      <c r="H64" s="52">
        <f t="shared" si="6"/>
        <v>2546.6000000000004</v>
      </c>
    </row>
    <row r="65" spans="1:8" ht="12.75">
      <c r="A65" s="23">
        <v>72556</v>
      </c>
      <c r="B65" s="24" t="s">
        <v>60</v>
      </c>
      <c r="C65" s="19" t="s">
        <v>15</v>
      </c>
      <c r="D65" s="21">
        <v>122</v>
      </c>
      <c r="E65" s="51">
        <v>10</v>
      </c>
      <c r="F65" s="51">
        <v>8.19</v>
      </c>
      <c r="G65" s="51">
        <v>18.19</v>
      </c>
      <c r="H65" s="52">
        <f t="shared" si="6"/>
        <v>2219.1800000000003</v>
      </c>
    </row>
    <row r="66" spans="1:8" ht="12.75">
      <c r="A66" s="23">
        <v>72660</v>
      </c>
      <c r="B66" s="24" t="s">
        <v>53</v>
      </c>
      <c r="C66" s="19" t="s">
        <v>16</v>
      </c>
      <c r="D66" s="21">
        <v>3</v>
      </c>
      <c r="E66" s="51">
        <v>1.27</v>
      </c>
      <c r="F66" s="51">
        <v>5.31</v>
      </c>
      <c r="G66" s="51">
        <v>6.58</v>
      </c>
      <c r="H66" s="52">
        <f t="shared" si="6"/>
        <v>19.740000000000002</v>
      </c>
    </row>
    <row r="67" spans="1:8" ht="12.75">
      <c r="A67" s="23" t="s">
        <v>66</v>
      </c>
      <c r="B67" s="64" t="s">
        <v>67</v>
      </c>
      <c r="C67" s="61" t="s">
        <v>15</v>
      </c>
      <c r="D67" s="14">
        <v>1</v>
      </c>
      <c r="E67" s="65">
        <v>7.2</v>
      </c>
      <c r="F67" s="65">
        <v>4.8</v>
      </c>
      <c r="G67" s="48">
        <v>12</v>
      </c>
      <c r="H67" s="66">
        <f>D67*G67</f>
        <v>12</v>
      </c>
    </row>
    <row r="68" spans="1:10" ht="12.75">
      <c r="A68" s="23" t="s">
        <v>66</v>
      </c>
      <c r="B68" s="64" t="s">
        <v>69</v>
      </c>
      <c r="C68" s="61" t="s">
        <v>15</v>
      </c>
      <c r="D68" s="14">
        <v>28</v>
      </c>
      <c r="E68" s="65">
        <v>132.6</v>
      </c>
      <c r="F68" s="65">
        <v>88.4</v>
      </c>
      <c r="G68" s="48">
        <v>221</v>
      </c>
      <c r="H68" s="66">
        <f aca="true" t="shared" si="7" ref="H68:H85">D68*G68</f>
        <v>6188</v>
      </c>
      <c r="J68" s="1"/>
    </row>
    <row r="69" spans="1:10" ht="12.75">
      <c r="A69" s="23" t="s">
        <v>66</v>
      </c>
      <c r="B69" s="64" t="s">
        <v>68</v>
      </c>
      <c r="C69" s="61" t="s">
        <v>15</v>
      </c>
      <c r="D69" s="14">
        <v>15</v>
      </c>
      <c r="E69" s="65">
        <v>6.49</v>
      </c>
      <c r="F69" s="65">
        <v>4.33</v>
      </c>
      <c r="G69" s="48">
        <v>10.82</v>
      </c>
      <c r="H69" s="66">
        <f t="shared" si="7"/>
        <v>162.3</v>
      </c>
      <c r="J69" s="1"/>
    </row>
    <row r="70" spans="1:10" ht="12.75">
      <c r="A70" s="23" t="s">
        <v>66</v>
      </c>
      <c r="B70" s="63" t="s">
        <v>70</v>
      </c>
      <c r="C70" s="61" t="s">
        <v>15</v>
      </c>
      <c r="D70" s="14">
        <v>56</v>
      </c>
      <c r="E70" s="65">
        <v>15.6</v>
      </c>
      <c r="F70" s="65">
        <v>10.4</v>
      </c>
      <c r="G70" s="48">
        <v>26</v>
      </c>
      <c r="H70" s="66">
        <f t="shared" si="7"/>
        <v>1456</v>
      </c>
      <c r="J70" s="1"/>
    </row>
    <row r="71" spans="1:10" ht="12.75">
      <c r="A71" s="23" t="s">
        <v>66</v>
      </c>
      <c r="B71" s="62" t="s">
        <v>71</v>
      </c>
      <c r="C71" s="61" t="s">
        <v>15</v>
      </c>
      <c r="D71" s="14">
        <v>5</v>
      </c>
      <c r="E71" s="65">
        <v>15.54</v>
      </c>
      <c r="F71" s="65">
        <v>10.36</v>
      </c>
      <c r="G71" s="48">
        <v>25.9</v>
      </c>
      <c r="H71" s="66">
        <f t="shared" si="7"/>
        <v>129.5</v>
      </c>
      <c r="J71" s="1"/>
    </row>
    <row r="72" spans="1:10" ht="12.75">
      <c r="A72" s="23" t="s">
        <v>66</v>
      </c>
      <c r="B72" s="64" t="s">
        <v>72</v>
      </c>
      <c r="C72" s="61" t="s">
        <v>15</v>
      </c>
      <c r="D72" s="14">
        <v>140</v>
      </c>
      <c r="E72" s="65">
        <v>0.07</v>
      </c>
      <c r="F72" s="65">
        <v>0.04</v>
      </c>
      <c r="G72" s="48">
        <v>0.11</v>
      </c>
      <c r="H72" s="66">
        <f t="shared" si="7"/>
        <v>15.4</v>
      </c>
      <c r="J72" s="1"/>
    </row>
    <row r="73" spans="1:10" ht="12.75">
      <c r="A73" s="23" t="s">
        <v>66</v>
      </c>
      <c r="B73" s="64" t="s">
        <v>73</v>
      </c>
      <c r="C73" s="61" t="s">
        <v>15</v>
      </c>
      <c r="D73" s="14">
        <v>80</v>
      </c>
      <c r="E73" s="65">
        <v>0.3</v>
      </c>
      <c r="F73" s="65">
        <v>0.2</v>
      </c>
      <c r="G73" s="48">
        <v>0.5</v>
      </c>
      <c r="H73" s="66">
        <f t="shared" si="7"/>
        <v>40</v>
      </c>
      <c r="J73" s="1"/>
    </row>
    <row r="74" spans="1:10" ht="12.75">
      <c r="A74" s="23" t="s">
        <v>66</v>
      </c>
      <c r="B74" s="64" t="s">
        <v>85</v>
      </c>
      <c r="C74" s="61" t="s">
        <v>86</v>
      </c>
      <c r="D74" s="14">
        <v>55</v>
      </c>
      <c r="E74" s="65">
        <v>0</v>
      </c>
      <c r="F74" s="106">
        <v>0</v>
      </c>
      <c r="G74" s="48">
        <v>120</v>
      </c>
      <c r="H74" s="66">
        <f t="shared" si="7"/>
        <v>6600</v>
      </c>
      <c r="J74" s="1"/>
    </row>
    <row r="75" spans="1:12" ht="12.75">
      <c r="A75" s="23"/>
      <c r="B75" s="63" t="s">
        <v>74</v>
      </c>
      <c r="C75" s="61" t="s">
        <v>15</v>
      </c>
      <c r="D75" s="14">
        <v>100</v>
      </c>
      <c r="E75" s="75">
        <v>0.126</v>
      </c>
      <c r="F75" s="72">
        <v>0.084</v>
      </c>
      <c r="G75" s="48">
        <v>0.21</v>
      </c>
      <c r="H75" s="66">
        <f t="shared" si="7"/>
        <v>21</v>
      </c>
      <c r="J75" s="1"/>
      <c r="K75" s="20"/>
      <c r="L75" s="20"/>
    </row>
    <row r="76" spans="1:12" ht="12.75">
      <c r="A76" s="23"/>
      <c r="B76" s="62" t="s">
        <v>75</v>
      </c>
      <c r="C76" s="61" t="s">
        <v>15</v>
      </c>
      <c r="D76" s="14">
        <v>1</v>
      </c>
      <c r="E76" s="76">
        <v>15.419999999999998</v>
      </c>
      <c r="F76" s="94">
        <v>10.280000000000001</v>
      </c>
      <c r="G76" s="48">
        <v>25.7</v>
      </c>
      <c r="H76" s="66">
        <f t="shared" si="7"/>
        <v>25.7</v>
      </c>
      <c r="K76" s="20"/>
      <c r="L76" s="20"/>
    </row>
    <row r="77" spans="1:12" ht="12.75">
      <c r="A77" s="23"/>
      <c r="B77" s="62" t="s">
        <v>76</v>
      </c>
      <c r="C77" s="61" t="s">
        <v>15</v>
      </c>
      <c r="D77" s="14">
        <v>3</v>
      </c>
      <c r="E77" s="77">
        <v>30.599999999999998</v>
      </c>
      <c r="F77" s="73">
        <v>20.400000000000002</v>
      </c>
      <c r="G77" s="48">
        <v>51</v>
      </c>
      <c r="H77" s="66">
        <f t="shared" si="7"/>
        <v>153</v>
      </c>
      <c r="K77" s="20"/>
      <c r="L77" s="20"/>
    </row>
    <row r="78" spans="1:12" ht="12.75">
      <c r="A78" s="23"/>
      <c r="B78" s="62" t="s">
        <v>84</v>
      </c>
      <c r="C78" s="61" t="s">
        <v>15</v>
      </c>
      <c r="D78" s="14">
        <v>25</v>
      </c>
      <c r="E78" s="75">
        <v>28.997999999999998</v>
      </c>
      <c r="F78" s="72">
        <v>19.332</v>
      </c>
      <c r="G78" s="48">
        <v>48.33</v>
      </c>
      <c r="H78" s="66">
        <f t="shared" si="7"/>
        <v>1208.25</v>
      </c>
      <c r="K78" s="20"/>
      <c r="L78" s="20"/>
    </row>
    <row r="79" spans="1:12" ht="12.75">
      <c r="A79" s="23"/>
      <c r="B79" s="62" t="s">
        <v>77</v>
      </c>
      <c r="C79" s="61" t="s">
        <v>15</v>
      </c>
      <c r="D79" s="14">
        <v>65</v>
      </c>
      <c r="E79" s="75">
        <v>1.938</v>
      </c>
      <c r="F79" s="72">
        <v>1.292</v>
      </c>
      <c r="G79" s="48">
        <v>3.23</v>
      </c>
      <c r="H79" s="66">
        <f t="shared" si="7"/>
        <v>209.95</v>
      </c>
      <c r="K79" s="20"/>
      <c r="L79" s="20"/>
    </row>
    <row r="80" spans="1:12" ht="12.75">
      <c r="A80" s="23"/>
      <c r="B80" s="62" t="s">
        <v>78</v>
      </c>
      <c r="C80" s="61" t="s">
        <v>15</v>
      </c>
      <c r="D80" s="14">
        <v>4</v>
      </c>
      <c r="E80" s="75">
        <v>3.9059999999999997</v>
      </c>
      <c r="F80" s="72">
        <v>2.604</v>
      </c>
      <c r="G80" s="48">
        <v>6.51</v>
      </c>
      <c r="H80" s="66">
        <f t="shared" si="7"/>
        <v>26.04</v>
      </c>
      <c r="K80" s="20"/>
      <c r="L80" s="20"/>
    </row>
    <row r="81" spans="1:12" ht="12.75">
      <c r="A81" s="23"/>
      <c r="B81" s="62" t="s">
        <v>79</v>
      </c>
      <c r="C81" s="61" t="s">
        <v>15</v>
      </c>
      <c r="D81" s="14">
        <v>122</v>
      </c>
      <c r="E81" s="75">
        <v>3.6719999999999997</v>
      </c>
      <c r="F81" s="72">
        <v>2.4480000000000004</v>
      </c>
      <c r="G81" s="48">
        <v>6.12</v>
      </c>
      <c r="H81" s="66">
        <f t="shared" si="7"/>
        <v>746.64</v>
      </c>
      <c r="K81" s="20"/>
      <c r="L81" s="20"/>
    </row>
    <row r="82" spans="1:12" ht="12.75">
      <c r="A82" s="23"/>
      <c r="B82" s="62" t="s">
        <v>80</v>
      </c>
      <c r="C82" s="61" t="s">
        <v>15</v>
      </c>
      <c r="D82" s="14">
        <v>20</v>
      </c>
      <c r="E82" s="75">
        <v>1.2659999999999998</v>
      </c>
      <c r="F82" s="72">
        <v>0.844</v>
      </c>
      <c r="G82" s="48">
        <v>2.11</v>
      </c>
      <c r="H82" s="66">
        <f t="shared" si="7"/>
        <v>42.199999999999996</v>
      </c>
      <c r="K82" s="20"/>
      <c r="L82" s="20"/>
    </row>
    <row r="83" spans="1:12" ht="12.75">
      <c r="A83" s="23"/>
      <c r="B83" s="62" t="s">
        <v>81</v>
      </c>
      <c r="C83" s="61" t="s">
        <v>15</v>
      </c>
      <c r="D83" s="14">
        <v>1</v>
      </c>
      <c r="E83" s="75">
        <v>780</v>
      </c>
      <c r="F83" s="72">
        <v>520</v>
      </c>
      <c r="G83" s="48">
        <v>1300</v>
      </c>
      <c r="H83" s="66">
        <f t="shared" si="7"/>
        <v>1300</v>
      </c>
      <c r="K83" s="20"/>
      <c r="L83" s="20"/>
    </row>
    <row r="84" spans="1:12" ht="12.75">
      <c r="A84" s="23"/>
      <c r="B84" s="62" t="s">
        <v>82</v>
      </c>
      <c r="C84" s="61" t="s">
        <v>15</v>
      </c>
      <c r="D84" s="14">
        <v>40</v>
      </c>
      <c r="E84" s="75">
        <v>0.36</v>
      </c>
      <c r="F84" s="72">
        <v>0.24</v>
      </c>
      <c r="G84" s="48">
        <v>0.6</v>
      </c>
      <c r="H84" s="66">
        <f t="shared" si="7"/>
        <v>24</v>
      </c>
      <c r="K84" s="20"/>
      <c r="L84" s="20"/>
    </row>
    <row r="85" spans="1:12" ht="12.75" customHeight="1">
      <c r="A85" s="23"/>
      <c r="B85" s="64" t="s">
        <v>83</v>
      </c>
      <c r="C85" s="61" t="s">
        <v>15</v>
      </c>
      <c r="D85" s="14">
        <v>30</v>
      </c>
      <c r="E85" s="75">
        <v>0.06</v>
      </c>
      <c r="F85" s="74">
        <v>0.04000000000000001</v>
      </c>
      <c r="G85" s="48">
        <v>0.1</v>
      </c>
      <c r="H85" s="66">
        <f t="shared" si="7"/>
        <v>3</v>
      </c>
      <c r="K85" s="20"/>
      <c r="L85" s="20"/>
    </row>
    <row r="86" spans="1:8" ht="12.75">
      <c r="A86" s="96"/>
      <c r="B86" s="104"/>
      <c r="C86" s="91"/>
      <c r="D86" s="86"/>
      <c r="E86" s="88"/>
      <c r="F86" s="82"/>
      <c r="G86" s="89"/>
      <c r="H86" s="95"/>
    </row>
    <row r="87" spans="1:8" ht="12.75">
      <c r="A87" s="23"/>
      <c r="B87" s="105"/>
      <c r="C87" s="69"/>
      <c r="D87" s="14"/>
      <c r="E87" s="107" t="s">
        <v>9</v>
      </c>
      <c r="F87" s="107"/>
      <c r="G87" s="48"/>
      <c r="H87" s="49">
        <f>SUM(H9:H85)</f>
        <v>71100.57999999999</v>
      </c>
    </row>
    <row r="88" spans="1:8" ht="12.75">
      <c r="A88" s="70"/>
      <c r="B88" s="78"/>
      <c r="C88" s="85"/>
      <c r="D88" s="71"/>
      <c r="E88" s="108" t="s">
        <v>62</v>
      </c>
      <c r="F88" s="108"/>
      <c r="G88" s="48"/>
      <c r="H88" s="49">
        <f>H87*0.2409</f>
        <v>17128.129721999998</v>
      </c>
    </row>
    <row r="89" spans="1:8" ht="12.75">
      <c r="A89" s="96"/>
      <c r="B89" s="83"/>
      <c r="C89" s="86"/>
      <c r="D89" s="87"/>
      <c r="E89" s="108" t="s">
        <v>13</v>
      </c>
      <c r="F89" s="108"/>
      <c r="G89" s="48"/>
      <c r="H89" s="49">
        <f>H88+H87</f>
        <v>88228.70972199999</v>
      </c>
    </row>
    <row r="90" spans="1:8" ht="12.75">
      <c r="A90" s="96"/>
      <c r="B90" s="84"/>
      <c r="C90" s="86"/>
      <c r="D90" s="87"/>
      <c r="E90" s="81"/>
      <c r="F90" s="88"/>
      <c r="G90" s="89"/>
      <c r="H90" s="95"/>
    </row>
    <row r="91" spans="1:8" ht="12.75">
      <c r="A91" s="96"/>
      <c r="B91" s="79"/>
      <c r="C91" s="86"/>
      <c r="D91" s="80"/>
      <c r="E91" s="90"/>
      <c r="F91" s="88"/>
      <c r="G91" s="88"/>
      <c r="H91" s="97"/>
    </row>
    <row r="92" spans="1:8" ht="12.75">
      <c r="A92" s="96"/>
      <c r="B92" s="83"/>
      <c r="C92" s="86"/>
      <c r="D92" s="86"/>
      <c r="E92" s="68"/>
      <c r="F92" s="67"/>
      <c r="G92" s="48"/>
      <c r="H92" s="50"/>
    </row>
    <row r="93" spans="1:8" ht="12.75">
      <c r="A93" s="96"/>
      <c r="B93" s="83"/>
      <c r="C93" s="86"/>
      <c r="D93" s="86"/>
      <c r="E93" s="68"/>
      <c r="F93" s="67"/>
      <c r="G93" s="48"/>
      <c r="H93" s="50"/>
    </row>
    <row r="94" spans="1:8" ht="12.75">
      <c r="A94" s="96"/>
      <c r="B94" s="83"/>
      <c r="C94" s="86"/>
      <c r="D94" s="86"/>
      <c r="E94" s="68"/>
      <c r="F94" s="67"/>
      <c r="G94" s="48"/>
      <c r="H94" s="50"/>
    </row>
    <row r="95" spans="1:8" ht="13.5" thickBot="1">
      <c r="A95" s="98"/>
      <c r="B95" s="99"/>
      <c r="C95" s="100"/>
      <c r="D95" s="100"/>
      <c r="E95" s="101"/>
      <c r="F95" s="102"/>
      <c r="G95" s="101"/>
      <c r="H95" s="103"/>
    </row>
  </sheetData>
  <sheetProtection/>
  <mergeCells count="8">
    <mergeCell ref="E87:F87"/>
    <mergeCell ref="E88:F88"/>
    <mergeCell ref="E89:F89"/>
    <mergeCell ref="A11:H11"/>
    <mergeCell ref="B7:H7"/>
    <mergeCell ref="B9:H9"/>
    <mergeCell ref="B8:H8"/>
    <mergeCell ref="B10:H10"/>
  </mergeCells>
  <printOptions/>
  <pageMargins left="0.984251968503937" right="0.3937007874015748" top="0.5118110236220472" bottom="0.3937007874015748" header="0.5118110236220472" footer="0.2755905511811024"/>
  <pageSetup horizontalDpi="300" verticalDpi="3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59"/>
  <sheetViews>
    <sheetView zoomScalePageLayoutView="0" workbookViewId="0" topLeftCell="D1">
      <selection activeCell="D1" sqref="A1:IV16384"/>
    </sheetView>
  </sheetViews>
  <sheetFormatPr defaultColWidth="9.140625" defaultRowHeight="12.75"/>
  <cols>
    <col min="1" max="1" width="8.28125" style="30" customWidth="1"/>
    <col min="2" max="2" width="52.8515625" style="0" customWidth="1"/>
    <col min="3" max="3" width="15.28125" style="0" hidden="1" customWidth="1"/>
    <col min="4" max="4" width="14.28125" style="0" customWidth="1"/>
    <col min="5" max="5" width="13.8515625" style="0" customWidth="1"/>
    <col min="6" max="6" width="14.8515625" style="0" customWidth="1"/>
    <col min="7" max="7" width="25.7109375" style="0" customWidth="1"/>
    <col min="8" max="8" width="19.421875" style="0" customWidth="1"/>
    <col min="9" max="9" width="20.00390625" style="0" customWidth="1"/>
    <col min="10" max="10" width="0.13671875" style="0" customWidth="1"/>
    <col min="11" max="11" width="0" style="0" hidden="1" customWidth="1"/>
    <col min="12" max="12" width="19.421875" style="0" customWidth="1"/>
    <col min="13" max="13" width="0" style="0" hidden="1" customWidth="1"/>
    <col min="14" max="14" width="19.421875" style="0" customWidth="1"/>
    <col min="15" max="15" width="0" style="0" hidden="1" customWidth="1"/>
    <col min="16" max="16" width="19.421875" style="0" customWidth="1"/>
    <col min="17" max="17" width="0" style="0" hidden="1" customWidth="1"/>
    <col min="18" max="18" width="19.421875" style="0" customWidth="1"/>
  </cols>
  <sheetData>
    <row r="1" spans="2:16" ht="12.75">
      <c r="B1" s="27"/>
      <c r="C1" s="27"/>
      <c r="D1" s="27"/>
      <c r="E1" s="27"/>
      <c r="F1" s="27"/>
      <c r="G1" s="1"/>
      <c r="H1" s="27"/>
      <c r="J1" s="27"/>
      <c r="K1" s="27"/>
      <c r="L1" s="27"/>
      <c r="M1" s="27"/>
      <c r="N1" s="27"/>
      <c r="O1" s="27"/>
      <c r="P1" s="27"/>
    </row>
    <row r="2" spans="2:16" ht="12.75">
      <c r="B2" s="27"/>
      <c r="C2" s="27"/>
      <c r="D2" s="27"/>
      <c r="E2" s="27"/>
      <c r="F2" s="27"/>
      <c r="G2" s="1"/>
      <c r="H2" s="27"/>
      <c r="K2" s="27"/>
      <c r="L2" s="27"/>
      <c r="M2" s="27"/>
      <c r="N2" s="27"/>
      <c r="O2" s="27"/>
      <c r="P2" s="27"/>
    </row>
    <row r="3" spans="2:18" ht="12.75">
      <c r="B3" s="1"/>
      <c r="C3" s="1"/>
      <c r="D3" s="1"/>
      <c r="E3" s="1"/>
      <c r="F3" s="1"/>
      <c r="G3" s="1"/>
      <c r="H3" s="27"/>
      <c r="K3" s="27"/>
      <c r="L3" s="27"/>
      <c r="M3" s="27"/>
      <c r="N3" s="27"/>
      <c r="O3" s="27"/>
      <c r="P3" s="27"/>
      <c r="Q3" s="27"/>
      <c r="R3" s="26"/>
    </row>
    <row r="4" spans="2:18" ht="12.75">
      <c r="B4" s="1"/>
      <c r="C4" s="1"/>
      <c r="D4" s="1"/>
      <c r="E4" s="1"/>
      <c r="F4" s="1"/>
      <c r="G4" s="1"/>
      <c r="H4" s="27"/>
      <c r="I4" s="27"/>
      <c r="J4" s="26"/>
      <c r="K4" s="27"/>
      <c r="L4" s="27"/>
      <c r="M4" s="27"/>
      <c r="N4" s="27"/>
      <c r="O4" s="27"/>
      <c r="P4" s="27"/>
      <c r="Q4" s="27"/>
      <c r="R4" s="26"/>
    </row>
    <row r="5" spans="2:18" ht="12.75">
      <c r="B5" s="1"/>
      <c r="C5" s="1"/>
      <c r="D5" s="1"/>
      <c r="E5" s="1"/>
      <c r="F5" s="1"/>
      <c r="G5" s="1"/>
      <c r="H5" s="27"/>
      <c r="I5" s="27"/>
      <c r="J5" s="26"/>
      <c r="K5" s="27"/>
      <c r="L5" s="27"/>
      <c r="M5" s="27"/>
      <c r="N5" s="27"/>
      <c r="O5" s="27"/>
      <c r="P5" s="27"/>
      <c r="Q5" s="27"/>
      <c r="R5" s="26"/>
    </row>
    <row r="6" spans="2:18" ht="12.75">
      <c r="B6" s="1"/>
      <c r="C6" s="1"/>
      <c r="D6" s="1"/>
      <c r="E6" s="1"/>
      <c r="F6" s="1"/>
      <c r="G6" s="1"/>
      <c r="H6" s="27"/>
      <c r="I6" s="27"/>
      <c r="J6" s="26"/>
      <c r="K6" s="27"/>
      <c r="L6" s="27"/>
      <c r="M6" s="27"/>
      <c r="N6" s="27"/>
      <c r="O6" s="27"/>
      <c r="P6" s="27"/>
      <c r="Q6" s="27"/>
      <c r="R6" s="26"/>
    </row>
    <row r="7" spans="2:18" ht="12.75">
      <c r="B7" s="1"/>
      <c r="C7" s="1"/>
      <c r="D7" s="1"/>
      <c r="E7" s="1"/>
      <c r="F7" s="1"/>
      <c r="G7" s="1"/>
      <c r="H7" s="27"/>
      <c r="I7" s="27"/>
      <c r="J7" s="26"/>
      <c r="K7" s="27"/>
      <c r="L7" s="26"/>
      <c r="M7" s="27"/>
      <c r="N7" s="27"/>
      <c r="O7" s="27"/>
      <c r="P7" s="27"/>
      <c r="Q7" s="27"/>
      <c r="R7" s="27"/>
    </row>
    <row r="8" spans="2:18" ht="12.75">
      <c r="B8" s="1"/>
      <c r="C8" s="1"/>
      <c r="D8" s="1"/>
      <c r="E8" s="1"/>
      <c r="F8" s="1"/>
      <c r="G8" s="1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</row>
    <row r="9" spans="2:18" ht="12.75">
      <c r="B9" s="1"/>
      <c r="C9" s="1"/>
      <c r="D9" s="1"/>
      <c r="E9" s="1"/>
      <c r="F9" s="1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2:17" ht="12.75">
      <c r="B10" s="1"/>
      <c r="C10" s="1"/>
      <c r="D10" s="1"/>
      <c r="E10" s="1"/>
      <c r="F10" s="1"/>
      <c r="G10" s="1"/>
      <c r="I10" s="27"/>
      <c r="K10" s="27"/>
      <c r="M10" s="27"/>
      <c r="O10" s="27"/>
      <c r="Q10" s="27"/>
    </row>
    <row r="11" spans="2:18" ht="12.75">
      <c r="B11" s="1"/>
      <c r="C11" s="1"/>
      <c r="D11" s="1"/>
      <c r="E11" s="1"/>
      <c r="F11" s="1"/>
      <c r="G11" s="1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2:18" ht="12.75">
      <c r="B12" s="1"/>
      <c r="C12" s="1"/>
      <c r="D12" s="1"/>
      <c r="E12" s="1"/>
      <c r="F12" s="1"/>
      <c r="G12" s="1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</row>
    <row r="13" spans="2:18" ht="12.75">
      <c r="B13" s="1"/>
      <c r="C13" s="1"/>
      <c r="D13" s="1"/>
      <c r="E13" s="31"/>
      <c r="F13" s="32"/>
      <c r="G13" s="1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</row>
    <row r="14" spans="2:18" ht="12.75">
      <c r="B14" s="1"/>
      <c r="C14" s="1"/>
      <c r="D14" s="1"/>
      <c r="E14" s="31"/>
      <c r="F14" s="32"/>
      <c r="G14" s="1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</row>
    <row r="15" spans="2:18" ht="12.75">
      <c r="B15" s="1"/>
      <c r="C15" s="1"/>
      <c r="D15" s="1"/>
      <c r="E15" s="31"/>
      <c r="F15" s="32"/>
      <c r="G15" s="1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</row>
    <row r="16" spans="2:18" ht="12.75">
      <c r="B16" s="1"/>
      <c r="C16" s="1"/>
      <c r="D16" s="1"/>
      <c r="E16" s="31"/>
      <c r="F16" s="32"/>
      <c r="G16" s="1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</row>
    <row r="17" spans="2:18" ht="12.75">
      <c r="B17" s="1"/>
      <c r="C17" s="1"/>
      <c r="D17" s="1"/>
      <c r="E17" s="31"/>
      <c r="F17" s="32"/>
      <c r="G17" s="1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</row>
    <row r="18" spans="2:18" ht="12.75">
      <c r="B18" s="1"/>
      <c r="C18" s="1"/>
      <c r="D18" s="1"/>
      <c r="E18" s="31"/>
      <c r="F18" s="32"/>
      <c r="G18" s="1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</row>
    <row r="19" spans="2:18" ht="12.75">
      <c r="B19" s="1"/>
      <c r="C19" s="1"/>
      <c r="D19" s="1"/>
      <c r="E19" s="31"/>
      <c r="F19" s="32"/>
      <c r="G19" s="1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</row>
    <row r="20" spans="2:18" ht="12.75">
      <c r="B20" s="1"/>
      <c r="C20" s="1"/>
      <c r="D20" s="1"/>
      <c r="E20" s="31"/>
      <c r="F20" s="32"/>
      <c r="G20" s="1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</row>
    <row r="21" spans="2:18" ht="12.75">
      <c r="B21" s="1"/>
      <c r="C21" s="1"/>
      <c r="D21" s="1"/>
      <c r="E21" s="31"/>
      <c r="F21" s="32"/>
      <c r="G21" s="1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</row>
    <row r="22" spans="2:18" ht="12.75">
      <c r="B22" s="1"/>
      <c r="C22" s="1"/>
      <c r="D22" s="1"/>
      <c r="E22" s="31"/>
      <c r="F22" s="32"/>
      <c r="G22" s="1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</row>
    <row r="23" spans="2:18" ht="12.75">
      <c r="B23" s="1"/>
      <c r="C23" s="1"/>
      <c r="D23" s="1"/>
      <c r="E23" s="31"/>
      <c r="F23" s="32"/>
      <c r="G23" s="1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</row>
    <row r="24" spans="2:18" ht="12.75">
      <c r="B24" s="1"/>
      <c r="C24" s="1"/>
      <c r="D24" s="1"/>
      <c r="E24" s="1"/>
      <c r="F24" s="1"/>
      <c r="G24" s="1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</row>
    <row r="25" spans="2:18" ht="12.75">
      <c r="B25" s="1"/>
      <c r="C25" s="1"/>
      <c r="D25" s="1"/>
      <c r="E25" s="1"/>
      <c r="F25" s="1"/>
      <c r="G25" s="1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2:18" ht="12.75">
      <c r="B26" s="1"/>
      <c r="C26" s="1"/>
      <c r="D26" s="1"/>
      <c r="E26" s="1"/>
      <c r="F26" s="1"/>
      <c r="G26" s="1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</row>
    <row r="27" spans="2:18" ht="12.75">
      <c r="B27" s="1"/>
      <c r="C27" s="1"/>
      <c r="D27" s="1"/>
      <c r="E27" s="1"/>
      <c r="F27" s="1"/>
      <c r="G27" s="1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</row>
    <row r="28" spans="2:18" ht="12.75">
      <c r="B28" s="1"/>
      <c r="C28" s="1"/>
      <c r="D28" s="1"/>
      <c r="E28" s="1"/>
      <c r="F28" s="1"/>
      <c r="G28" s="1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</row>
    <row r="29" spans="2:18" ht="12.75">
      <c r="B29" s="1"/>
      <c r="C29" s="1"/>
      <c r="D29" s="1"/>
      <c r="E29" s="1"/>
      <c r="F29" s="1"/>
      <c r="G29" s="1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2:18" ht="12.75">
      <c r="B30" s="1"/>
      <c r="C30" s="1"/>
      <c r="D30" s="1"/>
      <c r="E30" s="1"/>
      <c r="F30" s="1"/>
      <c r="G30" s="1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</row>
    <row r="31" spans="2:18" ht="12.75">
      <c r="B31" s="1"/>
      <c r="C31" s="1"/>
      <c r="D31" s="1"/>
      <c r="E31" s="1"/>
      <c r="F31" s="1"/>
      <c r="G31" s="1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</row>
    <row r="32" spans="2:18" ht="12.75">
      <c r="B32" s="1"/>
      <c r="C32" s="1"/>
      <c r="D32" s="1"/>
      <c r="E32" s="1"/>
      <c r="F32" s="1"/>
      <c r="G32" s="1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</row>
    <row r="33" spans="2:18" ht="12.75">
      <c r="B33" s="1"/>
      <c r="C33" s="1"/>
      <c r="D33" s="1"/>
      <c r="E33" s="1"/>
      <c r="F33" s="1"/>
      <c r="G33" s="1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</row>
    <row r="34" spans="2:18" ht="12.75">
      <c r="B34" s="1"/>
      <c r="C34" s="1"/>
      <c r="D34" s="1"/>
      <c r="E34" s="1"/>
      <c r="F34" s="1"/>
      <c r="G34" s="1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</row>
    <row r="35" spans="2:18" ht="12.75">
      <c r="B35" s="1"/>
      <c r="C35" s="1"/>
      <c r="D35" s="1"/>
      <c r="E35" s="1"/>
      <c r="F35" s="1"/>
      <c r="G35" s="1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</row>
    <row r="36" spans="2:18" ht="12.75">
      <c r="B36" s="1"/>
      <c r="C36" s="1"/>
      <c r="D36" s="1"/>
      <c r="E36" s="1"/>
      <c r="F36" s="1"/>
      <c r="G36" s="1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</row>
    <row r="37" spans="2:18" ht="12.75">
      <c r="B37" s="1"/>
      <c r="C37" s="1"/>
      <c r="D37" s="1"/>
      <c r="E37" s="1"/>
      <c r="F37" s="1"/>
      <c r="G37" s="1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</row>
    <row r="38" spans="2:18" ht="12.75">
      <c r="B38" s="1"/>
      <c r="C38" s="1"/>
      <c r="D38" s="1"/>
      <c r="E38" s="1"/>
      <c r="F38" s="1"/>
      <c r="G38" s="1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</row>
    <row r="39" spans="2:18" ht="12.75">
      <c r="B39" s="1"/>
      <c r="C39" s="1"/>
      <c r="D39" s="1"/>
      <c r="E39" s="1"/>
      <c r="F39" s="1"/>
      <c r="G39" s="1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</row>
    <row r="40" spans="2:18" ht="12.75">
      <c r="B40" s="1"/>
      <c r="C40" s="1"/>
      <c r="D40" s="1"/>
      <c r="E40" s="1"/>
      <c r="F40" s="1"/>
      <c r="G40" s="1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</row>
    <row r="41" spans="2:18" ht="12.75">
      <c r="B41" s="1"/>
      <c r="C41" s="1"/>
      <c r="D41" s="1"/>
      <c r="E41" s="1"/>
      <c r="F41" s="1"/>
      <c r="G41" s="1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</row>
    <row r="42" spans="2:18" ht="12.75">
      <c r="B42" s="1"/>
      <c r="C42" s="1"/>
      <c r="D42" s="1"/>
      <c r="E42" s="1"/>
      <c r="F42" s="1"/>
      <c r="G42" s="1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</row>
    <row r="43" spans="2:18" ht="12.75">
      <c r="B43" s="1"/>
      <c r="C43" s="1"/>
      <c r="D43" s="1"/>
      <c r="E43" s="1"/>
      <c r="F43" s="1"/>
      <c r="G43" s="1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</row>
    <row r="44" spans="2:18" ht="12.75">
      <c r="B44" s="1"/>
      <c r="C44" s="1"/>
      <c r="D44" s="1"/>
      <c r="E44" s="1"/>
      <c r="F44" s="1"/>
      <c r="G44" s="1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</row>
    <row r="45" spans="2:18" ht="12.75">
      <c r="B45" s="1"/>
      <c r="C45" s="1"/>
      <c r="D45" s="1"/>
      <c r="E45" s="1"/>
      <c r="F45" s="1"/>
      <c r="G45" s="1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</row>
    <row r="46" spans="2:18" ht="12.75">
      <c r="B46" s="1"/>
      <c r="C46" s="1"/>
      <c r="D46" s="1"/>
      <c r="E46" s="1"/>
      <c r="F46" s="1"/>
      <c r="G46" s="1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</row>
    <row r="47" spans="2:18" ht="12.75">
      <c r="B47" s="1"/>
      <c r="C47" s="1"/>
      <c r="D47" s="1"/>
      <c r="E47" s="1"/>
      <c r="F47" s="1"/>
      <c r="G47" s="1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</row>
    <row r="48" spans="2:18" ht="12.75">
      <c r="B48" s="1"/>
      <c r="C48" s="1"/>
      <c r="D48" s="1"/>
      <c r="E48" s="1"/>
      <c r="F48" s="1"/>
      <c r="G48" s="1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</row>
    <row r="49" spans="2:18" ht="12.75">
      <c r="B49" s="1"/>
      <c r="C49" s="1"/>
      <c r="D49" s="1"/>
      <c r="E49" s="1"/>
      <c r="F49" s="1"/>
      <c r="G49" s="1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</row>
    <row r="50" spans="2:18" ht="12.75">
      <c r="B50" s="1"/>
      <c r="C50" s="1"/>
      <c r="D50" s="1"/>
      <c r="E50" s="1"/>
      <c r="F50" s="1"/>
      <c r="G50" s="1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</row>
    <row r="51" spans="2:18" ht="12.75">
      <c r="B51" s="1"/>
      <c r="C51" s="1"/>
      <c r="D51" s="1"/>
      <c r="E51" s="1"/>
      <c r="F51" s="1"/>
      <c r="G51" s="1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</row>
    <row r="52" spans="2:18" ht="12.75">
      <c r="B52" s="1"/>
      <c r="C52" s="1"/>
      <c r="D52" s="1"/>
      <c r="E52" s="1"/>
      <c r="F52" s="1"/>
      <c r="G52" s="1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</row>
    <row r="53" spans="2:18" ht="12.75">
      <c r="B53" s="1"/>
      <c r="C53" s="1"/>
      <c r="D53" s="1"/>
      <c r="E53" s="1"/>
      <c r="F53" s="1"/>
      <c r="G53" s="1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</row>
    <row r="54" spans="2:18" ht="12.75">
      <c r="B54" s="1"/>
      <c r="C54" s="1"/>
      <c r="D54" s="1"/>
      <c r="E54" s="1"/>
      <c r="F54" s="1"/>
      <c r="G54" s="1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</row>
    <row r="55" spans="2:18" ht="12.75">
      <c r="B55" s="1"/>
      <c r="C55" s="1"/>
      <c r="D55" s="1"/>
      <c r="E55" s="1"/>
      <c r="F55" s="1"/>
      <c r="G55" s="1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</row>
    <row r="56" spans="2:18" ht="12.75">
      <c r="B56" s="1"/>
      <c r="C56" s="1"/>
      <c r="D56" s="1"/>
      <c r="E56" s="1"/>
      <c r="F56" s="1"/>
      <c r="G56" s="1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</row>
    <row r="57" spans="2:18" ht="12.75">
      <c r="B57" s="1"/>
      <c r="C57" s="1"/>
      <c r="D57" s="1"/>
      <c r="E57" s="1"/>
      <c r="F57" s="1"/>
      <c r="G57" s="1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</row>
    <row r="58" spans="2:18" ht="12.75">
      <c r="B58" s="1"/>
      <c r="C58" s="1"/>
      <c r="D58" s="1"/>
      <c r="E58" s="1"/>
      <c r="F58" s="1"/>
      <c r="G58" s="1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</row>
    <row r="59" spans="2:18" ht="12.75">
      <c r="B59" s="1"/>
      <c r="C59" s="1"/>
      <c r="D59" s="1"/>
      <c r="E59" s="1"/>
      <c r="F59" s="1"/>
      <c r="G59" s="1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</row>
  </sheetData>
  <sheetProtection/>
  <printOptions/>
  <pageMargins left="0.511811024" right="0.511811024" top="0.787401575" bottom="0.787401575" header="0.31496062" footer="0.31496062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Marcello</dc:creator>
  <cp:keywords/>
  <dc:description/>
  <cp:lastModifiedBy>PC</cp:lastModifiedBy>
  <cp:lastPrinted>2013-06-24T13:16:07Z</cp:lastPrinted>
  <dcterms:created xsi:type="dcterms:W3CDTF">2010-01-26T16:28:15Z</dcterms:created>
  <dcterms:modified xsi:type="dcterms:W3CDTF">2013-11-18T13:58:26Z</dcterms:modified>
  <cp:category/>
  <cp:version/>
  <cp:contentType/>
  <cp:contentStatus/>
</cp:coreProperties>
</file>