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 defaultThemeVersion="124226"/>
  <bookViews>
    <workbookView xWindow="180" yWindow="2535" windowWidth="12120" windowHeight="4500" tabRatio="637"/>
  </bookViews>
  <sheets>
    <sheet name="ORÇAMENTO OBELISCO GUARANI" sheetId="76" r:id="rId1"/>
  </sheets>
  <externalReferences>
    <externalReference r:id="rId2"/>
    <externalReference r:id="rId3"/>
  </externalReferences>
  <definedNames>
    <definedName name="\0">#REF!</definedName>
    <definedName name="_1Excel_BuiltIn_Print_Area_2_1">#REF!</definedName>
    <definedName name="_2Excel_BuiltIn_Print_Area_3_1">#REF!</definedName>
    <definedName name="_3Excel_BuiltIn_Print_Titles_2_1">#REF!</definedName>
    <definedName name="_Fill" hidden="1">#REF!</definedName>
    <definedName name="_INS01">[1]INSUMOS!$C$2</definedName>
    <definedName name="_INS02">[1]INSUMOS!$C$3</definedName>
    <definedName name="_INS03">[1]INSUMOS!$C$4</definedName>
    <definedName name="_INS04">[1]INSUMOS!$C$6</definedName>
    <definedName name="_INS05">[2]INSUMOS!$C$12</definedName>
    <definedName name="_INS06">[2]INSUMOS!$C$14</definedName>
    <definedName name="_INS07">[1]INSUMOS!$C$16</definedName>
    <definedName name="_INS08">[1]INSUMOS!$C$17</definedName>
    <definedName name="_INS09">[1]INSUMOS!$C$18</definedName>
    <definedName name="_INS10">[1]INSUMOS!$C$19</definedName>
    <definedName name="_INS11">[2]INSUMOS!$C$20</definedName>
    <definedName name="_INS12">#REF!</definedName>
    <definedName name="_INS13">#REF!</definedName>
    <definedName name="_INS14">[1]INSUMOS!$C$23</definedName>
    <definedName name="_INS15">#REF!</definedName>
    <definedName name="_INS16">[1]INSUMOS!$C$25</definedName>
    <definedName name="_INS17">[1]INSUMOS!$C$26</definedName>
    <definedName name="_INS18">#REF!</definedName>
    <definedName name="_INS19">[1]INSUMOS!$C$29</definedName>
    <definedName name="_INS20">[1]INSUMOS!$C$30</definedName>
    <definedName name="_INS21">[1]INSUMOS!$C$31</definedName>
    <definedName name="_INS22">[1]INSUMOS!$C$36</definedName>
    <definedName name="_INS23">#REF!</definedName>
    <definedName name="_INS24">#REF!</definedName>
    <definedName name="_INS25">[1]INSUMOS!$C$42</definedName>
    <definedName name="_INS26">[1]INSUMOS!$C$43</definedName>
    <definedName name="_INS27">[1]INSUMOS!$C$44</definedName>
    <definedName name="_INS28">[1]INSUMOS!$C$45</definedName>
    <definedName name="_INS29">#REF!</definedName>
    <definedName name="_INS30">[1]INSUMOS!$C$47</definedName>
    <definedName name="_INS31">[1]INSUMOS!$C$48</definedName>
    <definedName name="_INS32">#REF!</definedName>
    <definedName name="_INS33">[2]INSUMOS!$C$52</definedName>
    <definedName name="_INS34">#REF!</definedName>
    <definedName name="_INS35">#REF!</definedName>
    <definedName name="_INS36">#REF!</definedName>
    <definedName name="_INS37">[2]INSUMOS!$C$56</definedName>
    <definedName name="_INS38">#REF!</definedName>
    <definedName name="_INS39">#REF!</definedName>
    <definedName name="_INS40">#REF!</definedName>
    <definedName name="_INS41">#REF!</definedName>
    <definedName name="_INS42">[2]INSUMOS!$C$61</definedName>
    <definedName name="_INS43">#REF!</definedName>
    <definedName name="_INS44">#REF!</definedName>
    <definedName name="_INS45">#REF!</definedName>
    <definedName name="_INS46">#REF!</definedName>
    <definedName name="_INS47">[2]INSUMOS!$C$66</definedName>
    <definedName name="_INS48">#REF!</definedName>
    <definedName name="_tre3">[1]INSUMOS!$C$66</definedName>
    <definedName name="A">#REF!</definedName>
    <definedName name="AA">#REF!</definedName>
    <definedName name="_xlnm.Print_Area" localSheetId="0">'ORÇAMENTO OBELISCO GUARANI'!$A$1:$H$44</definedName>
    <definedName name="er">[1]INSUMOS!$C$14</definedName>
    <definedName name="Excel_BuiltIn__FilterDatabase_2">"$#REF!.$A$6:$G$2467"</definedName>
    <definedName name="Excel_BuiltIn__FilterDatabase_2_1">#REF!</definedName>
    <definedName name="Excel_BuiltIn_Print_Area">#REF!</definedName>
    <definedName name="Excel_BuiltIn_Print_Area_1_1_1">#REF!</definedName>
    <definedName name="Excel_BuiltIn_Print_Area_13">#REF!</definedName>
    <definedName name="Excel_BuiltIn_Print_Area_13_1">#REF!</definedName>
    <definedName name="Excel_BuiltIn_Print_Area_16">"$#REF!.$A$1:$H$233"</definedName>
    <definedName name="Excel_BuiltIn_Print_Area_17">"$#REF!.$A$1:$G$23"</definedName>
    <definedName name="Excel_BuiltIn_Print_Area_2_1">#REF!</definedName>
    <definedName name="Excel_BuiltIn_Print_Area_2_1_1">"$#REF!.$A$1:$F$2467"</definedName>
    <definedName name="Excel_BuiltIn_Print_Area_2_1_1_1_1_1_1">#REF!</definedName>
    <definedName name="Excel_BuiltIn_Print_Area_2_1_1_1_1_1_1_1">#REF!</definedName>
    <definedName name="Excel_BuiltIn_Print_Area_2_1_1_1_1_1_1_1_1">#REF!</definedName>
    <definedName name="Excel_BuiltIn_Print_Area_2_1_1_1_1_1_1_1_1_1">#REF!</definedName>
    <definedName name="Excel_BuiltIn_Print_Area_2_1_1_1_1_1_1_1_1_1_1">#REF!</definedName>
    <definedName name="Excel_BuiltIn_Print_Area_2_1_1_1_1_1_1_1_1_1_1_1">#REF!</definedName>
    <definedName name="Excel_BuiltIn_Print_Area_4">#REF!</definedName>
    <definedName name="Excel_BuiltIn_Print_Area_5">#REF!</definedName>
    <definedName name="Excel_BuiltIn_Print_Area_6">#REF!</definedName>
    <definedName name="Excel_BuiltIn_Print_Area_9">#REF!</definedName>
    <definedName name="Excel_BuiltIn_Print_Titles_10">#REF!</definedName>
    <definedName name="Excel_BuiltIn_Print_Titles_10_1">"$BLH_QUA.$A$1:$AMJ$10"</definedName>
    <definedName name="Excel_BuiltIn_Print_Titles_11">#REF!</definedName>
    <definedName name="Excel_BuiltIn_Print_Titles_11_1">"$PA_02CD.$A$1:$AMJ$9"</definedName>
    <definedName name="Excel_BuiltIn_Print_Titles_12">#REF!</definedName>
    <definedName name="Excel_BuiltIn_Print_Titles_12_1">"$PA_02SD.$A$1:$AMJ$9"</definedName>
    <definedName name="Excel_BuiltIn_Print_Titles_13">#REF!</definedName>
    <definedName name="Excel_BuiltIn_Print_Titles_13_1">"$PA_01SD.$A$1:$AMJ$9"</definedName>
    <definedName name="Excel_BuiltIn_Print_Titles_14">"$PA_01CD.$A$1:$AMJ$9"</definedName>
    <definedName name="Excel_BuiltIn_Print_Titles_2_1">"$#REF!.$A$1:$AMJ$6"</definedName>
    <definedName name="Excel_BuiltIn_Print_Titles_3">#REF!</definedName>
    <definedName name="Excel_BuiltIn_Print_Titles_3_1">"$BLA_ADM.$A$1:$AMJ$9"</definedName>
    <definedName name="Excel_BuiltIn_Print_Titles_3_1_1">"$BLB_AU_BI.$A$1:$AMJ$1"</definedName>
    <definedName name="Excel_BuiltIn_Print_Titles_4">#REF!</definedName>
    <definedName name="Excel_BuiltIn_Print_Titles_4_1">"$BLB_AU_BI.$A$1:$AMJ$8"</definedName>
    <definedName name="Excel_BuiltIn_Print_Titles_5">#REF!</definedName>
    <definedName name="Excel_BuiltIn_Print_Titles_5_1">"$BLC_LAB.$A$1:$AMJ$8"</definedName>
    <definedName name="Excel_BuiltIn_Print_Titles_6">#REF!</definedName>
    <definedName name="Excel_BuiltIn_Print_Titles_6_1">"$BLD_PAT.$A$1:$AMJ$8"</definedName>
    <definedName name="Excel_BuiltIn_Print_Titles_7">#REF!</definedName>
    <definedName name="Excel_BuiltIn_Print_Titles_7_1">"$BLE_4SL_SAN.$A$1:$AMJ$8"</definedName>
    <definedName name="Excel_BuiltIn_Print_Titles_8">#REF!</definedName>
    <definedName name="Excel_BuiltIn_Print_Titles_8_1">"$BLF_4SL.$A$1:$AMJ$8"</definedName>
    <definedName name="Excel_BuiltIn_Print_Titles_9">#REF!</definedName>
    <definedName name="Excel_BuiltIn_Print_Titles_9_1">"$BLG_VES.$A$1:$AMJ$10"</definedName>
    <definedName name="ijol">[1]INSUMOS!$C$61</definedName>
    <definedName name="INS03A">[1]INSUMOS!$C$5</definedName>
    <definedName name="INS04A">[1]INSUMOS!$C$7</definedName>
    <definedName name="INS04B">[1]INSUMOS!$C$8</definedName>
    <definedName name="INS05A">#REF!</definedName>
    <definedName name="INS06B">#REF!</definedName>
    <definedName name="INS17A">[1]INSUMOS!$C$27</definedName>
    <definedName name="INS21B">#REF!</definedName>
    <definedName name="INS21C">[1]INSUMOS!$C$33</definedName>
    <definedName name="INS21D">[1]INSUMOS!$C$34</definedName>
    <definedName name="INS21E">[1]INSUMOS!$C$35</definedName>
    <definedName name="INS24A">[1]INSUMOS!$C$38</definedName>
    <definedName name="INS24AA">#REF!</definedName>
    <definedName name="INS24BB">#REF!</definedName>
    <definedName name="INS24D">[1]INSUMOS!$C$39</definedName>
    <definedName name="INS31A">#REF!</definedName>
    <definedName name="INS31B">#REF!</definedName>
    <definedName name="INS4C">[1]INSUMOS!$C$9</definedName>
    <definedName name="INS4D">#REF!</definedName>
    <definedName name="INS4E">#REF!</definedName>
    <definedName name="lui">#REF!</definedName>
    <definedName name="opa">#REF!</definedName>
    <definedName name="_xlnm.Print_Titles" localSheetId="0">'ORÇAMENTO OBELISCO GUARANI'!$1:$11</definedName>
    <definedName name="XXXXXXXXXXXXX">#REF!</definedName>
  </definedNames>
  <calcPr calcId="124519"/>
  <fileRecoveryPr autoRecover="0"/>
</workbook>
</file>

<file path=xl/calcChain.xml><?xml version="1.0" encoding="utf-8"?>
<calcChain xmlns="http://schemas.openxmlformats.org/spreadsheetml/2006/main">
  <c r="D38" i="76"/>
  <c r="G34"/>
  <c r="H34" s="1"/>
  <c r="H35" s="1"/>
  <c r="G25"/>
  <c r="H25" s="1"/>
  <c r="H26" s="1"/>
  <c r="G16"/>
  <c r="H16" s="1"/>
  <c r="G17"/>
  <c r="H17" s="1"/>
  <c r="G18"/>
  <c r="H18" s="1"/>
  <c r="G19"/>
  <c r="H19" s="1"/>
  <c r="G20"/>
  <c r="H20" s="1"/>
  <c r="G21"/>
  <c r="H21" s="1"/>
  <c r="G38"/>
  <c r="H38" s="1"/>
  <c r="H39" s="1"/>
  <c r="G29"/>
  <c r="H29" s="1"/>
  <c r="H31" s="1"/>
  <c r="G30"/>
  <c r="H30"/>
  <c r="H22" l="1"/>
  <c r="H42" s="1"/>
  <c r="H43" s="1"/>
  <c r="H44" s="1"/>
</calcChain>
</file>

<file path=xl/sharedStrings.xml><?xml version="1.0" encoding="utf-8"?>
<sst xmlns="http://schemas.openxmlformats.org/spreadsheetml/2006/main" count="67" uniqueCount="55">
  <si>
    <t>QUANT.</t>
  </si>
  <si>
    <t>PINTURA</t>
  </si>
  <si>
    <t>LOCAL:</t>
  </si>
  <si>
    <t>DATA:</t>
  </si>
  <si>
    <t>CÓDIGO</t>
  </si>
  <si>
    <t>DESCRIÇÃO DOS SERVIÇOS</t>
  </si>
  <si>
    <t>UNID.</t>
  </si>
  <si>
    <t>P.MAT.</t>
  </si>
  <si>
    <t>P.M.O.</t>
  </si>
  <si>
    <t>P. UNIT.</t>
  </si>
  <si>
    <t>P. TOTAL</t>
  </si>
  <si>
    <t>M2</t>
  </si>
  <si>
    <t>TOTAL DO ITEM</t>
  </si>
  <si>
    <t>060000</t>
  </si>
  <si>
    <t>060209</t>
  </si>
  <si>
    <t>060303</t>
  </si>
  <si>
    <t>060305</t>
  </si>
  <si>
    <t>060314</t>
  </si>
  <si>
    <t>060801</t>
  </si>
  <si>
    <t>100000</t>
  </si>
  <si>
    <t>100201</t>
  </si>
  <si>
    <t>200000</t>
  </si>
  <si>
    <t>200101</t>
  </si>
  <si>
    <t>200499</t>
  </si>
  <si>
    <t>220000</t>
  </si>
  <si>
    <t>260000</t>
  </si>
  <si>
    <t>CUSTO TOTAL R$</t>
  </si>
  <si>
    <t>VALOR GLOBAL</t>
  </si>
  <si>
    <t>LANCAMENTO/APLICACAO CONCRETO - (OBRAS CIVIS)</t>
  </si>
  <si>
    <t>M3</t>
  </si>
  <si>
    <t>KG</t>
  </si>
  <si>
    <t>ACO CA-50A - 10,0 MM (3/8") - (OBRAS CIVIS)</t>
  </si>
  <si>
    <t>FORMA MADEIRIT 12MM-VIGA/PILAR U=4V - (OBRAS CIVIS</t>
  </si>
  <si>
    <t>ACO CA-50-A - 6,3 MM (1/4") - (OBRAS CIVIS)</t>
  </si>
  <si>
    <t>ACO CA - 60 - 5,0 MM - (OBRAS CIVIS)</t>
  </si>
  <si>
    <t>ALVENARIAS E DIVISORIAS</t>
  </si>
  <si>
    <t>ALVENARIA TIJOLO FURADO 1/2 VEZ - 10 x 20 x 20</t>
  </si>
  <si>
    <t>REVESTIMENTO DE PAREDES</t>
  </si>
  <si>
    <t>CHAPISCO COMUM</t>
  </si>
  <si>
    <t>REBOCO PAULISTA A-14 (1CALH:4ARMLC+100kgCI/M3)</t>
  </si>
  <si>
    <t>REVESTIMENTO DE PISO</t>
  </si>
  <si>
    <t>PISO CONCRETO DESEMPEN. ESPES. = 5 CM 1:2,5:3,5</t>
  </si>
  <si>
    <t>220102</t>
  </si>
  <si>
    <t>BDI 24,09%</t>
  </si>
  <si>
    <t xml:space="preserve">OBRA: </t>
  </si>
  <si>
    <t>PINTURA GRAFIADO C/SELADOR ACRILICO</t>
  </si>
  <si>
    <t>considerando 6 meses de obra</t>
  </si>
  <si>
    <t>PREPARO CONCRETO 25 MPA C/BETONEIRA</t>
  </si>
  <si>
    <t>060517</t>
  </si>
  <si>
    <t>FUNDAÇÕES E ESTRUTURA</t>
  </si>
  <si>
    <t>OBELISCO</t>
  </si>
  <si>
    <t>AGOSTO/2013</t>
  </si>
  <si>
    <t>PROJETO DO PARQUE DE GUARANI - GO</t>
  </si>
  <si>
    <t>AVENIDA DA MATRIZ QUADRA 3, CENTRO, GUARANI DE GOIÁS-GO</t>
  </si>
  <si>
    <t>ORÇAMENTO ANALÍTICO (ANEXO 1)</t>
  </si>
</sst>
</file>

<file path=xl/styles.xml><?xml version="1.0" encoding="utf-8"?>
<styleSheet xmlns="http://schemas.openxmlformats.org/spreadsheetml/2006/main">
  <numFmts count="12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[$€]#\!#0.00_);[Red]\([$€]#,##0.00\)"/>
    <numFmt numFmtId="167" formatCode="#,##0.00&quot; &quot;;&quot; (&quot;#,##0.00&quot;)&quot;;&quot; -&quot;#&quot; &quot;;@&quot; &quot;"/>
    <numFmt numFmtId="168" formatCode="[$R$-416]&quot; &quot;#,##0.00;[Red]&quot;-&quot;[$R$-416]&quot; &quot;#,##0.00"/>
    <numFmt numFmtId="169" formatCode="General_)"/>
    <numFmt numFmtId="170" formatCode="#,#00"/>
    <numFmt numFmtId="171" formatCode="%#,#00"/>
    <numFmt numFmtId="172" formatCode="#.##000"/>
    <numFmt numFmtId="173" formatCode="#,"/>
    <numFmt numFmtId="174" formatCode="000000"/>
  </numFmts>
  <fonts count="46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8"/>
      <name val="Times New Roman"/>
      <family val="1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"/>
      <color indexed="8"/>
      <name val="Courier"/>
      <family val="3"/>
    </font>
    <font>
      <sz val="10"/>
      <color indexed="8"/>
      <name val="Arial1"/>
    </font>
    <font>
      <b/>
      <i/>
      <sz val="16"/>
      <color indexed="8"/>
      <name val="Arial"/>
      <family val="2"/>
    </font>
    <font>
      <u/>
      <sz val="11"/>
      <color indexed="12"/>
      <name val="Arial"/>
      <family val="2"/>
    </font>
    <font>
      <sz val="12"/>
      <name val="Courier"/>
      <family val="3"/>
    </font>
    <font>
      <b/>
      <i/>
      <u/>
      <sz val="11"/>
      <color indexed="8"/>
      <name val="Arial"/>
      <family val="2"/>
    </font>
    <font>
      <b/>
      <sz val="15"/>
      <color indexed="62"/>
      <name val="Calibri"/>
      <family val="2"/>
    </font>
    <font>
      <b/>
      <sz val="1"/>
      <color indexed="8"/>
      <name val="Courier"/>
      <family val="3"/>
    </font>
    <font>
      <sz val="10"/>
      <name val="Helv"/>
      <charset val="204"/>
    </font>
    <font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color indexed="10"/>
      <name val="Times New Roman"/>
      <family val="1"/>
    </font>
    <font>
      <b/>
      <sz val="16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color indexed="10"/>
      <name val="Arial"/>
      <family val="2"/>
    </font>
    <font>
      <b/>
      <sz val="10"/>
      <color indexed="12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73">
    <xf numFmtId="0" fontId="0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32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top"/>
    </xf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5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1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33" borderId="0" applyNumberFormat="0" applyBorder="0" applyAlignment="0" applyProtection="0"/>
    <xf numFmtId="0" fontId="6" fillId="0" borderId="0"/>
    <xf numFmtId="0" fontId="13" fillId="3" borderId="0" applyNumberFormat="0" applyBorder="0" applyAlignment="0" applyProtection="0"/>
    <xf numFmtId="0" fontId="7" fillId="10" borderId="0" applyNumberFormat="0" applyBorder="0" applyAlignment="0" applyProtection="0"/>
    <xf numFmtId="0" fontId="8" fillId="34" borderId="1" applyNumberFormat="0" applyAlignment="0" applyProtection="0"/>
    <xf numFmtId="0" fontId="8" fillId="35" borderId="1" applyNumberFormat="0" applyAlignment="0" applyProtection="0"/>
    <xf numFmtId="0" fontId="9" fillId="36" borderId="2" applyNumberFormat="0" applyAlignment="0" applyProtection="0"/>
    <xf numFmtId="0" fontId="10" fillId="0" borderId="3" applyNumberFormat="0" applyFill="0" applyAlignment="0" applyProtection="0"/>
    <xf numFmtId="0" fontId="9" fillId="37" borderId="2" applyNumberFormat="0" applyAlignment="0" applyProtection="0"/>
    <xf numFmtId="0" fontId="24" fillId="0" borderId="0">
      <protection locked="0"/>
    </xf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41" borderId="0" applyNumberFormat="0" applyBorder="0" applyAlignment="0" applyProtection="0"/>
    <xf numFmtId="0" fontId="11" fillId="13" borderId="1" applyNumberFormat="0" applyAlignment="0" applyProtection="0"/>
    <xf numFmtId="0" fontId="32" fillId="0" borderId="0"/>
    <xf numFmtId="166" fontId="12" fillId="0" borderId="0" applyFont="0" applyFill="0" applyBorder="0" applyAlignment="0" applyProtection="0"/>
    <xf numFmtId="0" fontId="4" fillId="0" borderId="0"/>
    <xf numFmtId="167" fontId="25" fillId="0" borderId="0"/>
    <xf numFmtId="0" fontId="17" fillId="0" borderId="0" applyNumberFormat="0" applyFill="0" applyBorder="0" applyAlignment="0" applyProtection="0"/>
    <xf numFmtId="170" fontId="24" fillId="0" borderId="0">
      <protection locked="0"/>
    </xf>
    <xf numFmtId="0" fontId="7" fillId="4" borderId="0" applyNumberFormat="0" applyBorder="0" applyAlignment="0" applyProtection="0"/>
    <xf numFmtId="0" fontId="26" fillId="0" borderId="0">
      <alignment horizontal="center"/>
    </xf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6" fillId="0" borderId="0">
      <alignment horizontal="center" textRotation="90"/>
    </xf>
    <xf numFmtId="0" fontId="27" fillId="0" borderId="0" applyNumberFormat="0" applyFill="0" applyBorder="0" applyAlignment="0" applyProtection="0">
      <alignment vertical="top"/>
      <protection locked="0"/>
    </xf>
    <xf numFmtId="0" fontId="13" fillId="9" borderId="0" applyNumberFormat="0" applyBorder="0" applyAlignment="0" applyProtection="0"/>
    <xf numFmtId="0" fontId="11" fillId="7" borderId="1" applyNumberFormat="0" applyAlignment="0" applyProtection="0"/>
    <xf numFmtId="0" fontId="10" fillId="0" borderId="3" applyNumberFormat="0" applyFill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169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9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4" fillId="44" borderId="7" applyNumberFormat="0" applyFont="0" applyAlignment="0" applyProtection="0"/>
    <xf numFmtId="0" fontId="3" fillId="45" borderId="7" applyNumberFormat="0" applyAlignment="0" applyProtection="0"/>
    <xf numFmtId="0" fontId="15" fillId="34" borderId="8" applyNumberFormat="0" applyAlignment="0" applyProtection="0"/>
    <xf numFmtId="171" fontId="24" fillId="0" borderId="0">
      <protection locked="0"/>
    </xf>
    <xf numFmtId="172" fontId="24" fillId="0" borderId="0">
      <protection locked="0"/>
    </xf>
    <xf numFmtId="9" fontId="3" fillId="0" borderId="0" applyFont="0" applyFill="0" applyBorder="0" applyAlignment="0" applyProtection="0"/>
    <xf numFmtId="0" fontId="29" fillId="0" borderId="0"/>
    <xf numFmtId="168" fontId="29" fillId="0" borderId="0"/>
    <xf numFmtId="0" fontId="15" fillId="35" borderId="8" applyNumberFormat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30" fillId="0" borderId="9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173" fontId="31" fillId="0" borderId="0">
      <protection locked="0"/>
    </xf>
    <xf numFmtId="173" fontId="31" fillId="0" borderId="0">
      <protection locked="0"/>
    </xf>
    <xf numFmtId="0" fontId="22" fillId="0" borderId="10" applyNumberFormat="0" applyFill="0" applyAlignment="0" applyProtection="0"/>
    <xf numFmtId="49" fontId="33" fillId="0" borderId="0" applyNumberFormat="0" applyFont="0" applyFill="0" applyBorder="0" applyAlignment="0" applyProtection="0">
      <alignment horizontal="center"/>
    </xf>
    <xf numFmtId="49" fontId="33" fillId="0" borderId="0" applyNumberFormat="0" applyFont="0" applyFill="0" applyBorder="0" applyAlignment="0" applyProtection="0">
      <alignment horizontal="center"/>
    </xf>
    <xf numFmtId="43" fontId="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1">
    <xf numFmtId="0" fontId="0" fillId="0" borderId="0" xfId="0" applyAlignment="1"/>
    <xf numFmtId="0" fontId="1" fillId="46" borderId="11" xfId="182" applyFill="1" applyBorder="1" applyAlignment="1">
      <alignment wrapText="1"/>
    </xf>
    <xf numFmtId="0" fontId="1" fillId="46" borderId="11" xfId="182" applyFill="1" applyBorder="1"/>
    <xf numFmtId="4" fontId="1" fillId="46" borderId="11" xfId="182" applyNumberFormat="1" applyFill="1" applyBorder="1"/>
    <xf numFmtId="0" fontId="1" fillId="46" borderId="12" xfId="182" applyFill="1" applyBorder="1"/>
    <xf numFmtId="0" fontId="1" fillId="0" borderId="0" xfId="182"/>
    <xf numFmtId="0" fontId="1" fillId="46" borderId="0" xfId="182" applyFill="1" applyBorder="1"/>
    <xf numFmtId="4" fontId="1" fillId="46" borderId="0" xfId="182" applyNumberFormat="1" applyFill="1" applyBorder="1"/>
    <xf numFmtId="0" fontId="1" fillId="46" borderId="13" xfId="182" applyFill="1" applyBorder="1"/>
    <xf numFmtId="174" fontId="39" fillId="46" borderId="0" xfId="182" applyNumberFormat="1" applyFont="1" applyFill="1" applyBorder="1" applyAlignment="1"/>
    <xf numFmtId="174" fontId="40" fillId="46" borderId="0" xfId="182" applyNumberFormat="1" applyFont="1" applyFill="1" applyBorder="1" applyAlignment="1"/>
    <xf numFmtId="174" fontId="40" fillId="46" borderId="13" xfId="182" applyNumberFormat="1" applyFont="1" applyFill="1" applyBorder="1" applyAlignment="1"/>
    <xf numFmtId="49" fontId="34" fillId="46" borderId="14" xfId="182" applyNumberFormat="1" applyFont="1" applyFill="1" applyBorder="1" applyAlignment="1">
      <alignment horizontal="left"/>
    </xf>
    <xf numFmtId="49" fontId="37" fillId="0" borderId="15" xfId="182" applyNumberFormat="1" applyFont="1" applyBorder="1" applyAlignment="1">
      <alignment horizontal="center" vertical="center"/>
    </xf>
    <xf numFmtId="14" fontId="37" fillId="0" borderId="16" xfId="182" applyNumberFormat="1" applyFont="1" applyBorder="1" applyAlignment="1">
      <alignment horizontal="center" vertical="center"/>
    </xf>
    <xf numFmtId="0" fontId="37" fillId="0" borderId="16" xfId="182" applyFont="1" applyBorder="1" applyAlignment="1">
      <alignment horizontal="center" vertical="center"/>
    </xf>
    <xf numFmtId="165" fontId="37" fillId="0" borderId="16" xfId="247" applyFont="1" applyBorder="1" applyAlignment="1">
      <alignment horizontal="center" vertical="center"/>
    </xf>
    <xf numFmtId="4" fontId="37" fillId="0" borderId="16" xfId="182" applyNumberFormat="1" applyFont="1" applyBorder="1" applyAlignment="1">
      <alignment horizontal="center" vertical="center"/>
    </xf>
    <xf numFmtId="0" fontId="37" fillId="0" borderId="17" xfId="182" applyFont="1" applyBorder="1" applyAlignment="1">
      <alignment horizontal="center" vertical="center"/>
    </xf>
    <xf numFmtId="0" fontId="42" fillId="0" borderId="18" xfId="182" applyFont="1" applyBorder="1" applyAlignment="1">
      <alignment vertical="center" wrapText="1"/>
    </xf>
    <xf numFmtId="0" fontId="42" fillId="0" borderId="18" xfId="182" applyFont="1" applyBorder="1" applyAlignment="1">
      <alignment horizontal="center" vertical="center" wrapText="1"/>
    </xf>
    <xf numFmtId="4" fontId="1" fillId="0" borderId="0" xfId="182" applyNumberFormat="1"/>
    <xf numFmtId="0" fontId="1" fillId="0" borderId="0" xfId="182" applyAlignment="1">
      <alignment wrapText="1"/>
    </xf>
    <xf numFmtId="49" fontId="1" fillId="46" borderId="19" xfId="182" applyNumberFormat="1" applyFill="1" applyBorder="1" applyAlignment="1">
      <alignment horizontal="center"/>
    </xf>
    <xf numFmtId="49" fontId="1" fillId="46" borderId="14" xfId="182" applyNumberFormat="1" applyFill="1" applyBorder="1" applyAlignment="1">
      <alignment horizontal="center"/>
    </xf>
    <xf numFmtId="49" fontId="35" fillId="0" borderId="20" xfId="182" applyNumberFormat="1" applyFont="1" applyBorder="1" applyAlignment="1">
      <alignment horizontal="center" vertical="center"/>
    </xf>
    <xf numFmtId="49" fontId="1" fillId="0" borderId="0" xfId="182" applyNumberFormat="1" applyAlignment="1">
      <alignment horizontal="center"/>
    </xf>
    <xf numFmtId="49" fontId="35" fillId="0" borderId="21" xfId="182" applyNumberFormat="1" applyFont="1" applyBorder="1" applyAlignment="1">
      <alignment horizontal="center" vertical="center"/>
    </xf>
    <xf numFmtId="0" fontId="35" fillId="0" borderId="18" xfId="182" applyFont="1" applyBorder="1" applyAlignment="1">
      <alignment vertical="center" wrapText="1"/>
    </xf>
    <xf numFmtId="0" fontId="35" fillId="0" borderId="18" xfId="182" applyFont="1" applyBorder="1" applyAlignment="1">
      <alignment horizontal="center" vertical="center"/>
    </xf>
    <xf numFmtId="2" fontId="35" fillId="0" borderId="18" xfId="182" applyNumberFormat="1" applyFont="1" applyBorder="1" applyAlignment="1">
      <alignment vertical="center"/>
    </xf>
    <xf numFmtId="0" fontId="43" fillId="0" borderId="18" xfId="182" applyFont="1" applyBorder="1" applyAlignment="1">
      <alignment horizontal="center" vertical="center" wrapText="1"/>
    </xf>
    <xf numFmtId="0" fontId="41" fillId="0" borderId="18" xfId="182" applyFont="1" applyBorder="1" applyAlignment="1">
      <alignment horizontal="center" vertical="center"/>
    </xf>
    <xf numFmtId="0" fontId="41" fillId="0" borderId="18" xfId="182" applyFont="1" applyBorder="1" applyAlignment="1">
      <alignment vertical="center"/>
    </xf>
    <xf numFmtId="4" fontId="41" fillId="0" borderId="18" xfId="182" applyNumberFormat="1" applyFont="1" applyBorder="1" applyAlignment="1">
      <alignment vertical="center"/>
    </xf>
    <xf numFmtId="165" fontId="42" fillId="0" borderId="22" xfId="247" applyFont="1" applyBorder="1" applyAlignment="1">
      <alignment vertical="center"/>
    </xf>
    <xf numFmtId="0" fontId="35" fillId="0" borderId="18" xfId="182" applyFont="1" applyBorder="1" applyAlignment="1">
      <alignment vertical="center"/>
    </xf>
    <xf numFmtId="4" fontId="35" fillId="0" borderId="18" xfId="182" applyNumberFormat="1" applyFont="1" applyBorder="1" applyAlignment="1">
      <alignment vertical="center"/>
    </xf>
    <xf numFmtId="165" fontId="35" fillId="0" borderId="22" xfId="247" applyFont="1" applyBorder="1" applyAlignment="1">
      <alignment vertical="center"/>
    </xf>
    <xf numFmtId="0" fontId="35" fillId="0" borderId="18" xfId="182" applyFont="1" applyBorder="1" applyAlignment="1">
      <alignment horizontal="center" vertical="center" wrapText="1"/>
    </xf>
    <xf numFmtId="49" fontId="35" fillId="0" borderId="23" xfId="182" applyNumberFormat="1" applyFont="1" applyBorder="1" applyAlignment="1">
      <alignment horizontal="center" vertical="center"/>
    </xf>
    <xf numFmtId="0" fontId="35" fillId="0" borderId="24" xfId="182" applyFont="1" applyBorder="1" applyAlignment="1">
      <alignment vertical="center" wrapText="1"/>
    </xf>
    <xf numFmtId="0" fontId="35" fillId="0" borderId="24" xfId="182" applyFont="1" applyBorder="1" applyAlignment="1">
      <alignment horizontal="center" vertical="center"/>
    </xf>
    <xf numFmtId="4" fontId="35" fillId="0" borderId="24" xfId="182" applyNumberFormat="1" applyFont="1" applyBorder="1" applyAlignment="1">
      <alignment vertical="center"/>
    </xf>
    <xf numFmtId="165" fontId="35" fillId="0" borderId="25" xfId="247" applyFont="1" applyBorder="1" applyAlignment="1">
      <alignment vertical="center"/>
    </xf>
    <xf numFmtId="0" fontId="44" fillId="0" borderId="26" xfId="182" applyFont="1" applyBorder="1" applyAlignment="1">
      <alignment horizontal="center" vertical="center"/>
    </xf>
    <xf numFmtId="0" fontId="44" fillId="0" borderId="26" xfId="182" applyFont="1" applyBorder="1" applyAlignment="1">
      <alignment vertical="center"/>
    </xf>
    <xf numFmtId="4" fontId="44" fillId="0" borderId="26" xfId="182" applyNumberFormat="1" applyFont="1" applyBorder="1" applyAlignment="1">
      <alignment vertical="center"/>
    </xf>
    <xf numFmtId="165" fontId="44" fillId="0" borderId="27" xfId="247" applyFont="1" applyBorder="1" applyAlignment="1">
      <alignment vertical="center"/>
    </xf>
    <xf numFmtId="0" fontId="42" fillId="0" borderId="18" xfId="182" applyFont="1" applyBorder="1" applyAlignment="1">
      <alignment horizontal="right" vertical="center" wrapText="1"/>
    </xf>
    <xf numFmtId="4" fontId="36" fillId="0" borderId="0" xfId="182" applyNumberFormat="1" applyFont="1"/>
    <xf numFmtId="49" fontId="39" fillId="46" borderId="14" xfId="182" applyNumberFormat="1" applyFont="1" applyFill="1" applyBorder="1" applyAlignment="1">
      <alignment horizontal="center"/>
    </xf>
    <xf numFmtId="49" fontId="40" fillId="46" borderId="14" xfId="182" applyNumberFormat="1" applyFont="1" applyFill="1" applyBorder="1" applyAlignment="1">
      <alignment horizontal="center"/>
    </xf>
    <xf numFmtId="165" fontId="35" fillId="0" borderId="22" xfId="247" applyFont="1" applyBorder="1" applyAlignment="1"/>
    <xf numFmtId="0" fontId="1" fillId="0" borderId="0" xfId="183"/>
    <xf numFmtId="0" fontId="35" fillId="0" borderId="18" xfId="183" applyFont="1" applyBorder="1" applyAlignment="1">
      <alignment horizontal="center"/>
    </xf>
    <xf numFmtId="2" fontId="35" fillId="0" borderId="18" xfId="183" applyNumberFormat="1" applyFont="1" applyBorder="1" applyAlignment="1"/>
    <xf numFmtId="2" fontId="1" fillId="0" borderId="0" xfId="183" applyNumberFormat="1"/>
    <xf numFmtId="4" fontId="35" fillId="0" borderId="18" xfId="183" applyNumberFormat="1" applyFont="1" applyBorder="1" applyAlignment="1"/>
    <xf numFmtId="0" fontId="38" fillId="0" borderId="18" xfId="182" applyFont="1" applyBorder="1" applyAlignment="1">
      <alignment vertical="center" wrapText="1"/>
    </xf>
    <xf numFmtId="0" fontId="2" fillId="0" borderId="18" xfId="182" applyFont="1" applyBorder="1" applyAlignment="1">
      <alignment vertical="center" wrapText="1"/>
    </xf>
    <xf numFmtId="49" fontId="38" fillId="0" borderId="20" xfId="182" applyNumberFormat="1" applyFont="1" applyBorder="1" applyAlignment="1">
      <alignment horizontal="center" vertical="center"/>
    </xf>
    <xf numFmtId="43" fontId="1" fillId="0" borderId="0" xfId="182" applyNumberFormat="1"/>
    <xf numFmtId="0" fontId="3" fillId="0" borderId="0" xfId="182" applyFont="1"/>
    <xf numFmtId="0" fontId="0" fillId="0" borderId="0" xfId="0" applyBorder="1" applyAlignment="1"/>
    <xf numFmtId="0" fontId="1" fillId="0" borderId="0" xfId="182" applyBorder="1"/>
    <xf numFmtId="49" fontId="35" fillId="0" borderId="28" xfId="182" applyNumberFormat="1" applyFont="1" applyBorder="1" applyAlignment="1">
      <alignment horizontal="center" vertical="center"/>
    </xf>
    <xf numFmtId="0" fontId="42" fillId="0" borderId="29" xfId="182" applyFont="1" applyBorder="1" applyAlignment="1">
      <alignment horizontal="right" vertical="center" wrapText="1"/>
    </xf>
    <xf numFmtId="0" fontId="35" fillId="0" borderId="29" xfId="182" applyFont="1" applyBorder="1" applyAlignment="1">
      <alignment horizontal="center" vertical="center"/>
    </xf>
    <xf numFmtId="0" fontId="35" fillId="0" borderId="29" xfId="182" applyFont="1" applyBorder="1" applyAlignment="1">
      <alignment vertical="center"/>
    </xf>
    <xf numFmtId="4" fontId="35" fillId="0" borderId="29" xfId="182" applyNumberFormat="1" applyFont="1" applyBorder="1" applyAlignment="1">
      <alignment vertical="center"/>
    </xf>
    <xf numFmtId="165" fontId="42" fillId="0" borderId="30" xfId="247" applyFont="1" applyBorder="1" applyAlignment="1">
      <alignment vertical="center"/>
    </xf>
    <xf numFmtId="0" fontId="0" fillId="0" borderId="0" xfId="183" applyFont="1"/>
    <xf numFmtId="4" fontId="36" fillId="47" borderId="0" xfId="182" applyNumberFormat="1" applyFont="1" applyFill="1"/>
    <xf numFmtId="4" fontId="45" fillId="0" borderId="0" xfId="182" applyNumberFormat="1" applyFont="1"/>
    <xf numFmtId="0" fontId="34" fillId="0" borderId="0" xfId="182" applyFont="1"/>
    <xf numFmtId="0" fontId="3" fillId="47" borderId="0" xfId="182" applyFont="1" applyFill="1"/>
    <xf numFmtId="0" fontId="38" fillId="0" borderId="18" xfId="182" applyFont="1" applyBorder="1" applyAlignment="1">
      <alignment horizontal="right" vertical="center" wrapText="1"/>
    </xf>
    <xf numFmtId="2" fontId="2" fillId="0" borderId="18" xfId="183" applyNumberFormat="1" applyFont="1" applyBorder="1" applyAlignment="1"/>
    <xf numFmtId="49" fontId="2" fillId="0" borderId="21" xfId="247" applyNumberFormat="1" applyFont="1" applyBorder="1" applyAlignment="1">
      <alignment horizontal="center" vertical="center"/>
    </xf>
    <xf numFmtId="0" fontId="38" fillId="0" borderId="26" xfId="182" applyFont="1" applyBorder="1" applyAlignment="1">
      <alignment vertical="center" wrapText="1"/>
    </xf>
    <xf numFmtId="174" fontId="34" fillId="46" borderId="14" xfId="182" applyNumberFormat="1" applyFont="1" applyFill="1" applyBorder="1" applyAlignment="1">
      <alignment horizontal="center"/>
    </xf>
    <xf numFmtId="174" fontId="34" fillId="46" borderId="0" xfId="182" applyNumberFormat="1" applyFont="1" applyFill="1" applyBorder="1" applyAlignment="1">
      <alignment horizontal="center"/>
    </xf>
    <xf numFmtId="174" fontId="34" fillId="46" borderId="13" xfId="182" applyNumberFormat="1" applyFont="1" applyFill="1" applyBorder="1" applyAlignment="1">
      <alignment horizontal="center"/>
    </xf>
    <xf numFmtId="0" fontId="34" fillId="46" borderId="0" xfId="182" applyFont="1" applyFill="1" applyBorder="1" applyAlignment="1">
      <alignment horizontal="left"/>
    </xf>
    <xf numFmtId="0" fontId="34" fillId="46" borderId="13" xfId="182" applyFont="1" applyFill="1" applyBorder="1" applyAlignment="1">
      <alignment horizontal="left"/>
    </xf>
    <xf numFmtId="49" fontId="34" fillId="46" borderId="0" xfId="182" applyNumberFormat="1" applyFont="1" applyFill="1" applyBorder="1" applyAlignment="1">
      <alignment horizontal="left"/>
    </xf>
    <xf numFmtId="49" fontId="34" fillId="46" borderId="13" xfId="182" applyNumberFormat="1" applyFont="1" applyFill="1" applyBorder="1" applyAlignment="1">
      <alignment horizontal="left"/>
    </xf>
    <xf numFmtId="49" fontId="38" fillId="0" borderId="31" xfId="182" applyNumberFormat="1" applyFont="1" applyBorder="1" applyAlignment="1">
      <alignment horizontal="center" vertical="center"/>
    </xf>
    <xf numFmtId="49" fontId="38" fillId="0" borderId="32" xfId="182" applyNumberFormat="1" applyFont="1" applyBorder="1" applyAlignment="1">
      <alignment horizontal="center" vertical="center"/>
    </xf>
    <xf numFmtId="49" fontId="38" fillId="0" borderId="33" xfId="182" applyNumberFormat="1" applyFont="1" applyBorder="1" applyAlignment="1">
      <alignment horizontal="center" vertical="center"/>
    </xf>
  </cellXfs>
  <cellStyles count="273">
    <cellStyle name="_1  Academia de Policia Memoria" xfId="1"/>
    <cellStyle name="_1  Academia de Policia Memoria_Administração  LIDERTEX" xfId="2"/>
    <cellStyle name="_1  Academia de Policia Memoria_Concreto Blocos 1,2 e 3 Cachoeira Grande" xfId="3"/>
    <cellStyle name="_1  Academia de Policia Memoria_Galpão  LIDERTEX memória" xfId="4"/>
    <cellStyle name="_1  Academia de Policia Memoria_Guarita LIDERTEX" xfId="5"/>
    <cellStyle name="_1  Academia de Policia Memoria_LIDERTEX - ORÇAMENTO E CRONOGRAMA" xfId="6"/>
    <cellStyle name="_1  Academia de Policia Memoria_PQ TECNOLÓGICO_ADITIVO N.01_ENGEBRAS_(Comentado pela Engª Mirtes)" xfId="7"/>
    <cellStyle name="_1  Academia de Policia Memoria_Refeitório  LIDERTEX" xfId="8"/>
    <cellStyle name="_Centro Comunitário de Buenolândia MEMORIA DE ALVENARIA" xfId="9"/>
    <cellStyle name="_Flex Memoria" xfId="10"/>
    <cellStyle name="_Flex Memoria_Administração  LIDERTEX" xfId="11"/>
    <cellStyle name="_Flex Memoria_Concreto Blocos 1,2 e 3 Cachoeira Grande" xfId="12"/>
    <cellStyle name="_Flex Memoria_Galpão  LIDERTEX memória" xfId="13"/>
    <cellStyle name="_Flex Memoria_Guarita LIDERTEX" xfId="14"/>
    <cellStyle name="_Flex Memoria_LIDERTEX - ORÇAMENTO E CRONOGRAMA" xfId="15"/>
    <cellStyle name="_Flex Memoria_PQ TECNOLÓGICO_ADITIVO N.01_ENGEBRAS_(Comentado pela Engª Mirtes)" xfId="16"/>
    <cellStyle name="_Flex Memoria_Refeitório  LIDERTEX" xfId="17"/>
    <cellStyle name="_Hotel Canoas" xfId="18"/>
    <cellStyle name="_Planilha alvenaria SALÃO DE EVENTOS BALNEÁRIO CACHOEIRA GRANDE" xfId="19"/>
    <cellStyle name="_Planilha para levantamento de alvenaria" xfId="20"/>
    <cellStyle name="_Planilha para levantamento de revestimento" xfId="21"/>
    <cellStyle name="_Planilha Revestimentos SALÃO DE EVENTOS BALNEÁRIO CACHOEIRA GRANDE" xfId="22"/>
    <cellStyle name="_PLANILHAS  VESTIÁRIOS CACHOEIRA GRANDE" xfId="23"/>
    <cellStyle name="_PLANILHAS GUARITA.PORTARIA BALNEÁRIO CACHOEIRA GRANDE" xfId="24"/>
    <cellStyle name="_SENAC Caldas Novas Memoria" xfId="25"/>
    <cellStyle name="20% - Accent1" xfId="26"/>
    <cellStyle name="20% - Accent2" xfId="27"/>
    <cellStyle name="20% - Accent3" xfId="28"/>
    <cellStyle name="20% - Accent4" xfId="29"/>
    <cellStyle name="20% - Accent5" xfId="30"/>
    <cellStyle name="20% - Accent6" xfId="31"/>
    <cellStyle name="20% - Ênfase1" xfId="32" builtinId="30" customBuiltin="1"/>
    <cellStyle name="20% - Ênfase2" xfId="33" builtinId="34" customBuiltin="1"/>
    <cellStyle name="20% - Ênfase3" xfId="34" builtinId="38" customBuiltin="1"/>
    <cellStyle name="20% - Ênfase4" xfId="35" builtinId="42" customBuiltin="1"/>
    <cellStyle name="20% - Ênfase5" xfId="36" builtinId="46" customBuiltin="1"/>
    <cellStyle name="20% - Ênfase6" xfId="37" builtinId="50" customBuiltin="1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" xfId="44" builtinId="31" customBuiltin="1"/>
    <cellStyle name="40% - Ênfase2" xfId="45" builtinId="35" customBuiltin="1"/>
    <cellStyle name="40% - Ênfase3" xfId="46" builtinId="39" customBuiltin="1"/>
    <cellStyle name="40% - Ênfase4" xfId="47" builtinId="43" customBuiltin="1"/>
    <cellStyle name="40% - Ênfase5" xfId="48" builtinId="47" customBuiltin="1"/>
    <cellStyle name="40% - Ênfase6" xfId="49" builtinId="51" customBuiltin="1"/>
    <cellStyle name="60% - Accent1" xfId="50"/>
    <cellStyle name="60% - Accent2" xfId="51"/>
    <cellStyle name="60% - Accent3" xfId="52"/>
    <cellStyle name="60% - Accent4" xfId="53"/>
    <cellStyle name="60% - Accent5" xfId="54"/>
    <cellStyle name="60% - Accent6" xfId="55"/>
    <cellStyle name="60% - Ênfase1" xfId="56" builtinId="32" customBuiltin="1"/>
    <cellStyle name="60% - Ênfase2" xfId="57" builtinId="36" customBuiltin="1"/>
    <cellStyle name="60% - Ênfase3" xfId="58" builtinId="40" customBuiltin="1"/>
    <cellStyle name="60% - Ênfase4" xfId="59" builtinId="44" customBuiltin="1"/>
    <cellStyle name="60% - Ênfase5" xfId="60" builtinId="48" customBuiltin="1"/>
    <cellStyle name="60% - Ênfase6" xfId="61" builtinId="52" customBuiltin="1"/>
    <cellStyle name="Accent1" xfId="62"/>
    <cellStyle name="Accent2" xfId="63"/>
    <cellStyle name="Accent3" xfId="64"/>
    <cellStyle name="Accent4" xfId="65"/>
    <cellStyle name="Accent5" xfId="66"/>
    <cellStyle name="Accent6" xfId="67"/>
    <cellStyle name="arrafo de 5" xfId="68"/>
    <cellStyle name="Bad" xfId="69"/>
    <cellStyle name="Bom" xfId="70" builtinId="26" customBuiltin="1"/>
    <cellStyle name="Calculation" xfId="71"/>
    <cellStyle name="Cálculo" xfId="72" builtinId="22" customBuiltin="1"/>
    <cellStyle name="Célula de Verificação" xfId="73" builtinId="23" customBuiltin="1"/>
    <cellStyle name="Célula Vinculada" xfId="74" builtinId="24" customBuiltin="1"/>
    <cellStyle name="Check Cell" xfId="75"/>
    <cellStyle name="Data" xfId="76"/>
    <cellStyle name="Ênfase1" xfId="77" builtinId="29" customBuiltin="1"/>
    <cellStyle name="Ênfase2" xfId="78" builtinId="33" customBuiltin="1"/>
    <cellStyle name="Ênfase3" xfId="79" builtinId="37" customBuiltin="1"/>
    <cellStyle name="Ênfase4" xfId="80" builtinId="41" customBuiltin="1"/>
    <cellStyle name="Ênfase5" xfId="81" builtinId="45" customBuiltin="1"/>
    <cellStyle name="Ênfase6" xfId="82" builtinId="49" customBuiltin="1"/>
    <cellStyle name="Entrada" xfId="83" builtinId="20" customBuiltin="1"/>
    <cellStyle name="Estilo 1" xfId="84"/>
    <cellStyle name="Euro" xfId="85"/>
    <cellStyle name="Excel Built-in Normal" xfId="86"/>
    <cellStyle name="Excel_BuiltIn_Comma" xfId="87"/>
    <cellStyle name="Explanatory Text" xfId="88"/>
    <cellStyle name="Fixo" xfId="89"/>
    <cellStyle name="Good" xfId="90"/>
    <cellStyle name="Heading" xfId="91"/>
    <cellStyle name="Heading 1" xfId="92"/>
    <cellStyle name="Heading 2" xfId="93"/>
    <cellStyle name="Heading 3" xfId="94"/>
    <cellStyle name="Heading 4" xfId="95"/>
    <cellStyle name="Heading1" xfId="96"/>
    <cellStyle name="Hyperlink 2" xfId="97"/>
    <cellStyle name="Incorreto" xfId="98" builtinId="27" customBuiltin="1"/>
    <cellStyle name="Input" xfId="99"/>
    <cellStyle name="Linked Cell" xfId="100"/>
    <cellStyle name="Moeda 2" xfId="101"/>
    <cellStyle name="Moeda 2 2" xfId="102"/>
    <cellStyle name="Moeda 3" xfId="103"/>
    <cellStyle name="Moeda 4" xfId="104"/>
    <cellStyle name="Moeda 5" xfId="105"/>
    <cellStyle name="Neutra" xfId="106" builtinId="28" customBuiltin="1"/>
    <cellStyle name="Neutral" xfId="107"/>
    <cellStyle name="Normal" xfId="0" builtinId="0"/>
    <cellStyle name="Normal 10" xfId="108"/>
    <cellStyle name="Normal 11" xfId="109"/>
    <cellStyle name="Normal 12" xfId="110"/>
    <cellStyle name="Normal 13" xfId="111"/>
    <cellStyle name="Normal 14" xfId="112"/>
    <cellStyle name="Normal 15" xfId="113"/>
    <cellStyle name="Normal 16" xfId="114"/>
    <cellStyle name="Normal 17" xfId="115"/>
    <cellStyle name="Normal 18" xfId="116"/>
    <cellStyle name="Normal 19" xfId="117"/>
    <cellStyle name="Normal 2" xfId="118"/>
    <cellStyle name="Normal 2 10" xfId="119"/>
    <cellStyle name="Normal 2 11" xfId="120"/>
    <cellStyle name="Normal 2 12" xfId="121"/>
    <cellStyle name="Normal 2 13" xfId="122"/>
    <cellStyle name="Normal 2 14" xfId="123"/>
    <cellStyle name="Normal 2 15" xfId="124"/>
    <cellStyle name="Normal 2 16" xfId="125"/>
    <cellStyle name="Normal 2 17" xfId="126"/>
    <cellStyle name="Normal 2 18" xfId="127"/>
    <cellStyle name="Normal 2 19" xfId="128"/>
    <cellStyle name="Normal 2 2" xfId="129"/>
    <cellStyle name="Normal 2 20" xfId="130"/>
    <cellStyle name="Normal 2 3" xfId="131"/>
    <cellStyle name="Normal 2 4" xfId="132"/>
    <cellStyle name="Normal 2 5" xfId="133"/>
    <cellStyle name="Normal 2 6" xfId="134"/>
    <cellStyle name="Normal 2 7" xfId="135"/>
    <cellStyle name="Normal 2 8" xfId="136"/>
    <cellStyle name="Normal 2 9" xfId="137"/>
    <cellStyle name="Normal 2_1  Academia de Policia Memoria" xfId="138"/>
    <cellStyle name="Normal 20" xfId="139"/>
    <cellStyle name="Normal 21" xfId="140"/>
    <cellStyle name="Normal 22" xfId="141"/>
    <cellStyle name="Normal 23" xfId="142"/>
    <cellStyle name="Normal 24" xfId="143"/>
    <cellStyle name="Normal 25" xfId="144"/>
    <cellStyle name="Normal 26" xfId="145"/>
    <cellStyle name="Normal 27" xfId="146"/>
    <cellStyle name="Normal 28" xfId="147"/>
    <cellStyle name="Normal 29" xfId="148"/>
    <cellStyle name="Normal 3" xfId="149"/>
    <cellStyle name="Normal 30" xfId="150"/>
    <cellStyle name="Normal 31" xfId="151"/>
    <cellStyle name="Normal 32" xfId="152"/>
    <cellStyle name="Normal 33" xfId="153"/>
    <cellStyle name="Normal 34" xfId="154"/>
    <cellStyle name="Normal 35" xfId="155"/>
    <cellStyle name="Normal 36" xfId="156"/>
    <cellStyle name="Normal 37" xfId="157"/>
    <cellStyle name="Normal 38" xfId="158"/>
    <cellStyle name="Normal 39" xfId="159"/>
    <cellStyle name="Normal 4" xfId="160"/>
    <cellStyle name="Normal 40" xfId="161"/>
    <cellStyle name="Normal 41" xfId="162"/>
    <cellStyle name="Normal 42" xfId="163"/>
    <cellStyle name="Normal 43" xfId="164"/>
    <cellStyle name="Normal 44" xfId="165"/>
    <cellStyle name="Normal 45" xfId="166"/>
    <cellStyle name="Normal 46" xfId="167"/>
    <cellStyle name="Normal 47" xfId="168"/>
    <cellStyle name="Normal 48" xfId="169"/>
    <cellStyle name="Normal 49" xfId="170"/>
    <cellStyle name="Normal 5" xfId="171"/>
    <cellStyle name="Normal 50" xfId="172"/>
    <cellStyle name="Normal 51" xfId="173"/>
    <cellStyle name="Normal 52" xfId="174"/>
    <cellStyle name="Normal 53" xfId="175"/>
    <cellStyle name="Normal 54" xfId="176"/>
    <cellStyle name="Normal 55" xfId="177"/>
    <cellStyle name="Normal 6" xfId="178"/>
    <cellStyle name="Normal 7" xfId="179"/>
    <cellStyle name="Normal 8" xfId="180"/>
    <cellStyle name="Normal 9" xfId="181"/>
    <cellStyle name="Normal_Orçamento Centro Comercial Lago das Acácias" xfId="182"/>
    <cellStyle name="Normal_Orçamento Vestiários Balneário Cachoeira Grande" xfId="183"/>
    <cellStyle name="Nota" xfId="184" builtinId="10" customBuiltin="1"/>
    <cellStyle name="Nota 10" xfId="185"/>
    <cellStyle name="Nota 11" xfId="186"/>
    <cellStyle name="Nota 12" xfId="187"/>
    <cellStyle name="Nota 13" xfId="188"/>
    <cellStyle name="Nota 14" xfId="189"/>
    <cellStyle name="Nota 15" xfId="190"/>
    <cellStyle name="Nota 16" xfId="191"/>
    <cellStyle name="Nota 17" xfId="192"/>
    <cellStyle name="Nota 18" xfId="193"/>
    <cellStyle name="Nota 19" xfId="194"/>
    <cellStyle name="Nota 2" xfId="195"/>
    <cellStyle name="Nota 20" xfId="196"/>
    <cellStyle name="Nota 21" xfId="197"/>
    <cellStyle name="Nota 22" xfId="198"/>
    <cellStyle name="Nota 23" xfId="199"/>
    <cellStyle name="Nota 24" xfId="200"/>
    <cellStyle name="Nota 25" xfId="201"/>
    <cellStyle name="Nota 26" xfId="202"/>
    <cellStyle name="Nota 27" xfId="203"/>
    <cellStyle name="Nota 28" xfId="204"/>
    <cellStyle name="Nota 29" xfId="205"/>
    <cellStyle name="Nota 3" xfId="206"/>
    <cellStyle name="Nota 30" xfId="207"/>
    <cellStyle name="Nota 31" xfId="208"/>
    <cellStyle name="Nota 32" xfId="209"/>
    <cellStyle name="Nota 33" xfId="210"/>
    <cellStyle name="Nota 34" xfId="211"/>
    <cellStyle name="Nota 35" xfId="212"/>
    <cellStyle name="Nota 36" xfId="213"/>
    <cellStyle name="Nota 37" xfId="214"/>
    <cellStyle name="Nota 38" xfId="215"/>
    <cellStyle name="Nota 39" xfId="216"/>
    <cellStyle name="Nota 4" xfId="217"/>
    <cellStyle name="Nota 40" xfId="218"/>
    <cellStyle name="Nota 41" xfId="219"/>
    <cellStyle name="Nota 42" xfId="220"/>
    <cellStyle name="Nota 43" xfId="221"/>
    <cellStyle name="Nota 44" xfId="222"/>
    <cellStyle name="Nota 45" xfId="223"/>
    <cellStyle name="Nota 46" xfId="224"/>
    <cellStyle name="Nota 47" xfId="225"/>
    <cellStyle name="Nota 48" xfId="226"/>
    <cellStyle name="Nota 49" xfId="227"/>
    <cellStyle name="Nota 5" xfId="228"/>
    <cellStyle name="Nota 50" xfId="229"/>
    <cellStyle name="Nota 51" xfId="230"/>
    <cellStyle name="Nota 52" xfId="231"/>
    <cellStyle name="Nota 53" xfId="232"/>
    <cellStyle name="Nota 54" xfId="233"/>
    <cellStyle name="Nota 55" xfId="234"/>
    <cellStyle name="Nota 6" xfId="235"/>
    <cellStyle name="Nota 7" xfId="236"/>
    <cellStyle name="Nota 8" xfId="237"/>
    <cellStyle name="Nota 9" xfId="238"/>
    <cellStyle name="Note" xfId="239"/>
    <cellStyle name="Output" xfId="240"/>
    <cellStyle name="Percentual" xfId="241"/>
    <cellStyle name="Ponto" xfId="242"/>
    <cellStyle name="Porcentagem 2" xfId="243"/>
    <cellStyle name="Result" xfId="244"/>
    <cellStyle name="Result2" xfId="245"/>
    <cellStyle name="Saída" xfId="246" builtinId="21" customBuiltin="1"/>
    <cellStyle name="Separador de milhares" xfId="247" builtinId="3"/>
    <cellStyle name="Separador de milhares 2" xfId="248"/>
    <cellStyle name="Separador de milhares 2 2" xfId="249"/>
    <cellStyle name="Separador de milhares 3" xfId="250"/>
    <cellStyle name="Separador de milhares 3 2" xfId="251"/>
    <cellStyle name="Separador de milhares 4" xfId="252"/>
    <cellStyle name="Separador de milhares 5" xfId="253"/>
    <cellStyle name="Separador de milhares 6" xfId="254"/>
    <cellStyle name="Separador de milhares 7" xfId="255"/>
    <cellStyle name="Separador de milhares 8" xfId="256"/>
    <cellStyle name="Texto de Aviso" xfId="257" builtinId="11" customBuiltin="1"/>
    <cellStyle name="Texto Explicativo" xfId="258" builtinId="53" customBuiltin="1"/>
    <cellStyle name="Title" xfId="259"/>
    <cellStyle name="Título" xfId="260" builtinId="15" customBuiltin="1"/>
    <cellStyle name="Título 1" xfId="261" builtinId="16" customBuiltin="1"/>
    <cellStyle name="Título 1 1" xfId="262"/>
    <cellStyle name="Título 2" xfId="263" builtinId="17" customBuiltin="1"/>
    <cellStyle name="Título 3" xfId="264" builtinId="18" customBuiltin="1"/>
    <cellStyle name="Título 4" xfId="265" builtinId="19" customBuiltin="1"/>
    <cellStyle name="Titulo1" xfId="266"/>
    <cellStyle name="Titulo2" xfId="267"/>
    <cellStyle name="Total" xfId="268" builtinId="25" customBuiltin="1"/>
    <cellStyle name="UN" xfId="269"/>
    <cellStyle name="UN." xfId="270"/>
    <cellStyle name="Vírgula 2" xfId="271"/>
    <cellStyle name="Warning Text" xfId="27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2581275</xdr:colOff>
      <xdr:row>23</xdr:row>
      <xdr:rowOff>0</xdr:rowOff>
    </xdr:from>
    <xdr:ext cx="175008" cy="284547"/>
    <xdr:sp macro="" textlink="">
      <xdr:nvSpPr>
        <xdr:cNvPr id="3" name="CaixaDeTexto 2"/>
        <xdr:cNvSpPr txBox="1"/>
      </xdr:nvSpPr>
      <xdr:spPr>
        <a:xfrm>
          <a:off x="3124200" y="1756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</xdr:col>
      <xdr:colOff>2581275</xdr:colOff>
      <xdr:row>23</xdr:row>
      <xdr:rowOff>0</xdr:rowOff>
    </xdr:from>
    <xdr:ext cx="175008" cy="283457"/>
    <xdr:sp macro="" textlink="">
      <xdr:nvSpPr>
        <xdr:cNvPr id="4" name="CaixaDeTexto 3"/>
        <xdr:cNvSpPr txBox="1"/>
      </xdr:nvSpPr>
      <xdr:spPr>
        <a:xfrm>
          <a:off x="3333750" y="10658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1</xdr:col>
      <xdr:colOff>57150</xdr:colOff>
      <xdr:row>0</xdr:row>
      <xdr:rowOff>123825</xdr:rowOff>
    </xdr:from>
    <xdr:to>
      <xdr:col>5</xdr:col>
      <xdr:colOff>247650</xdr:colOff>
      <xdr:row>5</xdr:row>
      <xdr:rowOff>95250</xdr:rowOff>
    </xdr:to>
    <xdr:pic>
      <xdr:nvPicPr>
        <xdr:cNvPr id="103754" name="Picture 1129" descr="logo-agdr-jun-20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1525" y="123825"/>
          <a:ext cx="56007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o%20Luiz\Meus%20documentos\Downloads\ENGEBRAS\UFG-Pq.Tecnol&#243;gico\AR%20CONDICIONADO\AR%20CONDICIONADO%20PLANILHA%20ORCAMENTA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o%20Luiz\Meus%20documentos\Downloads\ENGEBRAS\UFG-Pq.Tecnol&#243;gico\eletrico\HVAC_PQ_TEC_LABORATORIOS__PLANILHA_ORCAMENTARIA_11_10_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ORÇAMENTARIA COMPLETA"/>
      <sheetName val="REDE FRIGORIGENA INTERNA"/>
      <sheetName val="REDE FRIGORIGENA EXTERNA"/>
      <sheetName val="REDE DE DUTOS"/>
      <sheetName val="INSUMOS"/>
    </sheetNames>
    <sheetDataSet>
      <sheetData sheetId="0"/>
      <sheetData sheetId="1"/>
      <sheetData sheetId="2"/>
      <sheetData sheetId="3"/>
      <sheetData sheetId="4">
        <row r="2">
          <cell r="C2">
            <v>0.1</v>
          </cell>
        </row>
        <row r="3">
          <cell r="C3">
            <v>0.05</v>
          </cell>
        </row>
        <row r="4">
          <cell r="C4">
            <v>0.92</v>
          </cell>
        </row>
        <row r="5">
          <cell r="C5">
            <v>0.92</v>
          </cell>
        </row>
        <row r="6">
          <cell r="C6">
            <v>1.1000000000000001</v>
          </cell>
        </row>
        <row r="7">
          <cell r="C7">
            <v>1.1000000000000001</v>
          </cell>
        </row>
        <row r="8">
          <cell r="C8">
            <v>1.1000000000000001</v>
          </cell>
        </row>
        <row r="9">
          <cell r="C9">
            <v>1.2</v>
          </cell>
        </row>
        <row r="14">
          <cell r="C14">
            <v>0.1</v>
          </cell>
        </row>
        <row r="16">
          <cell r="C16">
            <v>56</v>
          </cell>
        </row>
        <row r="17">
          <cell r="C17">
            <v>15.68</v>
          </cell>
        </row>
        <row r="18">
          <cell r="C18">
            <v>9.3000000000000007</v>
          </cell>
        </row>
        <row r="19">
          <cell r="C19">
            <v>1.82</v>
          </cell>
        </row>
        <row r="23">
          <cell r="C23">
            <v>1.74</v>
          </cell>
        </row>
        <row r="25">
          <cell r="C25">
            <v>0.72</v>
          </cell>
        </row>
        <row r="26">
          <cell r="C26">
            <v>2.48</v>
          </cell>
        </row>
        <row r="27">
          <cell r="C27">
            <v>2.58</v>
          </cell>
        </row>
        <row r="29">
          <cell r="C29">
            <v>2.74</v>
          </cell>
        </row>
        <row r="30">
          <cell r="C30">
            <v>2.86</v>
          </cell>
        </row>
        <row r="31">
          <cell r="C31">
            <v>3.38</v>
          </cell>
        </row>
        <row r="33">
          <cell r="C33">
            <v>3.8</v>
          </cell>
        </row>
        <row r="34">
          <cell r="C34">
            <v>4.34</v>
          </cell>
        </row>
        <row r="35">
          <cell r="C35">
            <v>7.15</v>
          </cell>
        </row>
        <row r="36">
          <cell r="C36">
            <v>7.79</v>
          </cell>
        </row>
        <row r="38">
          <cell r="C38">
            <v>9.18</v>
          </cell>
        </row>
        <row r="39">
          <cell r="C39">
            <v>11.17</v>
          </cell>
        </row>
        <row r="42">
          <cell r="C42">
            <v>5.0179499999999999</v>
          </cell>
        </row>
        <row r="43">
          <cell r="C43">
            <v>7.2450000000000001</v>
          </cell>
        </row>
        <row r="44">
          <cell r="C44">
            <v>9.475200000000001</v>
          </cell>
        </row>
        <row r="45">
          <cell r="C45">
            <v>13.16385</v>
          </cell>
        </row>
        <row r="47">
          <cell r="C47">
            <v>18.774000000000001</v>
          </cell>
        </row>
        <row r="48">
          <cell r="C48">
            <v>37.903950000000002</v>
          </cell>
        </row>
        <row r="61">
          <cell r="C61">
            <v>3.67</v>
          </cell>
        </row>
        <row r="66">
          <cell r="C66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ORÇAMENTARIA COMPLETA"/>
      <sheetName val="REDE FRIGORIGENA INTERNA"/>
      <sheetName val="REDE FRIGORIGENA EXTERNA"/>
      <sheetName val="REDE DE DUTOS"/>
      <sheetName val="I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C12">
            <v>0.1</v>
          </cell>
        </row>
        <row r="14">
          <cell r="C14">
            <v>0.1</v>
          </cell>
        </row>
        <row r="20">
          <cell r="C20">
            <v>12.5</v>
          </cell>
        </row>
        <row r="52">
          <cell r="C52">
            <v>4.54</v>
          </cell>
        </row>
        <row r="56">
          <cell r="C56">
            <v>2.23</v>
          </cell>
        </row>
        <row r="61">
          <cell r="C61">
            <v>3.67</v>
          </cell>
        </row>
        <row r="66">
          <cell r="C66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Q49"/>
  <sheetViews>
    <sheetView tabSelected="1" view="pageBreakPreview" topLeftCell="A31" zoomScale="85" zoomScaleSheetLayoutView="85" workbookViewId="0">
      <selection activeCell="B21" sqref="B21"/>
    </sheetView>
  </sheetViews>
  <sheetFormatPr defaultRowHeight="12.75"/>
  <cols>
    <col min="1" max="1" width="10.7109375" style="26" customWidth="1"/>
    <col min="2" max="2" width="52.7109375" style="22" customWidth="1"/>
    <col min="3" max="3" width="6.7109375" style="5" customWidth="1"/>
    <col min="4" max="4" width="11.7109375" style="5" customWidth="1"/>
    <col min="5" max="5" width="10" style="21" customWidth="1"/>
    <col min="6" max="6" width="8.28515625" style="21" customWidth="1"/>
    <col min="7" max="7" width="9.7109375" style="21" customWidth="1"/>
    <col min="8" max="8" width="16.7109375" style="5" customWidth="1"/>
    <col min="9" max="9" width="9.140625" style="50"/>
    <col min="10" max="10" width="10.140625" style="50" bestFit="1" customWidth="1"/>
    <col min="11" max="11" width="10.28515625" style="50" bestFit="1" customWidth="1"/>
    <col min="12" max="12" width="9.28515625" style="5" bestFit="1" customWidth="1"/>
    <col min="13" max="16384" width="9.140625" style="5"/>
  </cols>
  <sheetData>
    <row r="1" spans="1:9">
      <c r="A1" s="23"/>
      <c r="B1" s="1"/>
      <c r="C1" s="2"/>
      <c r="D1" s="2"/>
      <c r="E1" s="3"/>
      <c r="F1" s="3"/>
      <c r="G1" s="3"/>
      <c r="H1" s="4"/>
    </row>
    <row r="2" spans="1:9">
      <c r="A2" s="24"/>
      <c r="B2" s="64"/>
      <c r="C2" s="6"/>
      <c r="D2" s="6"/>
      <c r="E2" s="7"/>
      <c r="F2" s="7"/>
      <c r="G2" s="7"/>
      <c r="H2" s="8"/>
    </row>
    <row r="3" spans="1:9" ht="12" customHeight="1">
      <c r="A3" s="51"/>
      <c r="B3" s="9"/>
      <c r="C3" s="9"/>
      <c r="D3" s="9"/>
      <c r="E3" s="9"/>
      <c r="F3" s="9"/>
      <c r="G3" s="9"/>
      <c r="H3" s="8"/>
      <c r="I3" s="50" t="s">
        <v>46</v>
      </c>
    </row>
    <row r="4" spans="1:9" ht="19.5" customHeight="1">
      <c r="A4" s="52"/>
      <c r="B4" s="10"/>
      <c r="C4" s="65"/>
      <c r="D4" s="10"/>
      <c r="E4" s="10"/>
      <c r="F4" s="10"/>
      <c r="G4" s="10"/>
      <c r="H4" s="11"/>
    </row>
    <row r="5" spans="1:9" ht="12.75" customHeight="1">
      <c r="A5" s="52"/>
      <c r="B5" s="10"/>
      <c r="C5" s="65"/>
      <c r="D5" s="10"/>
      <c r="E5" s="10"/>
      <c r="F5" s="10"/>
      <c r="G5" s="10"/>
      <c r="H5" s="11"/>
    </row>
    <row r="6" spans="1:9" ht="12.75" customHeight="1">
      <c r="A6" s="52"/>
      <c r="B6" s="10"/>
      <c r="C6" s="65"/>
      <c r="D6" s="10"/>
      <c r="E6" s="10"/>
      <c r="F6" s="10"/>
      <c r="G6" s="10"/>
      <c r="H6" s="11"/>
    </row>
    <row r="7" spans="1:9" ht="21.95" customHeight="1">
      <c r="A7" s="12" t="s">
        <v>44</v>
      </c>
      <c r="B7" s="84" t="s">
        <v>52</v>
      </c>
      <c r="C7" s="84"/>
      <c r="D7" s="84"/>
      <c r="E7" s="84"/>
      <c r="F7" s="84"/>
      <c r="G7" s="84"/>
      <c r="H7" s="85"/>
    </row>
    <row r="8" spans="1:9" ht="21.95" customHeight="1">
      <c r="A8" s="12" t="s">
        <v>2</v>
      </c>
      <c r="B8" s="84" t="s">
        <v>53</v>
      </c>
      <c r="C8" s="84"/>
      <c r="D8" s="84"/>
      <c r="E8" s="84"/>
      <c r="F8" s="84"/>
      <c r="G8" s="84"/>
      <c r="H8" s="85"/>
    </row>
    <row r="9" spans="1:9" ht="21.95" customHeight="1">
      <c r="A9" s="12" t="s">
        <v>3</v>
      </c>
      <c r="B9" s="86" t="s">
        <v>51</v>
      </c>
      <c r="C9" s="86"/>
      <c r="D9" s="86"/>
      <c r="E9" s="86"/>
      <c r="F9" s="86"/>
      <c r="G9" s="86"/>
      <c r="H9" s="87"/>
    </row>
    <row r="10" spans="1:9" ht="21.95" customHeight="1">
      <c r="A10" s="81" t="s">
        <v>54</v>
      </c>
      <c r="B10" s="82"/>
      <c r="C10" s="82"/>
      <c r="D10" s="82"/>
      <c r="E10" s="82"/>
      <c r="F10" s="82"/>
      <c r="G10" s="82"/>
      <c r="H10" s="83"/>
    </row>
    <row r="11" spans="1:9" ht="21.95" customHeight="1">
      <c r="A11" s="13" t="s">
        <v>4</v>
      </c>
      <c r="B11" s="14" t="s">
        <v>5</v>
      </c>
      <c r="C11" s="15" t="s">
        <v>6</v>
      </c>
      <c r="D11" s="16" t="s">
        <v>0</v>
      </c>
      <c r="E11" s="17" t="s">
        <v>7</v>
      </c>
      <c r="F11" s="17" t="s">
        <v>8</v>
      </c>
      <c r="G11" s="15" t="s">
        <v>9</v>
      </c>
      <c r="H11" s="18" t="s">
        <v>10</v>
      </c>
    </row>
    <row r="12" spans="1:9" ht="21.95" customHeight="1">
      <c r="A12" s="25"/>
      <c r="B12" s="31"/>
      <c r="C12" s="32"/>
      <c r="D12" s="33"/>
      <c r="E12" s="34"/>
      <c r="F12" s="34"/>
      <c r="G12" s="34"/>
      <c r="H12" s="35"/>
    </row>
    <row r="13" spans="1:9" ht="21.95" customHeight="1">
      <c r="A13" s="88" t="s">
        <v>50</v>
      </c>
      <c r="B13" s="89"/>
      <c r="C13" s="89"/>
      <c r="D13" s="89"/>
      <c r="E13" s="89"/>
      <c r="F13" s="89"/>
      <c r="G13" s="89"/>
      <c r="H13" s="90"/>
    </row>
    <row r="14" spans="1:9" ht="21.95" customHeight="1">
      <c r="A14" s="27"/>
      <c r="B14" s="39"/>
      <c r="C14" s="29"/>
      <c r="D14" s="36"/>
      <c r="E14" s="37"/>
      <c r="F14" s="37"/>
      <c r="G14" s="37"/>
      <c r="H14" s="38"/>
    </row>
    <row r="15" spans="1:9" ht="21.95" customHeight="1">
      <c r="A15" s="61" t="s">
        <v>13</v>
      </c>
      <c r="B15" s="59" t="s">
        <v>49</v>
      </c>
      <c r="C15" s="29"/>
      <c r="D15" s="30"/>
      <c r="E15" s="37"/>
      <c r="F15" s="37"/>
      <c r="G15" s="37"/>
      <c r="H15" s="38"/>
    </row>
    <row r="16" spans="1:9" s="54" customFormat="1" ht="21.95" customHeight="1">
      <c r="A16" s="79" t="s">
        <v>48</v>
      </c>
      <c r="B16" s="60" t="s">
        <v>47</v>
      </c>
      <c r="C16" s="55" t="s">
        <v>29</v>
      </c>
      <c r="D16" s="56">
        <v>0.89</v>
      </c>
      <c r="E16" s="58">
        <v>223.84</v>
      </c>
      <c r="F16" s="58">
        <v>55.37</v>
      </c>
      <c r="G16" s="58">
        <f t="shared" ref="G16:G21" si="0">F16+E16</f>
        <v>279.20999999999998</v>
      </c>
      <c r="H16" s="53">
        <f t="shared" ref="H16:H21" si="1">G16*D16</f>
        <v>248.49689999999998</v>
      </c>
      <c r="I16" s="72"/>
    </row>
    <row r="17" spans="1:17" s="54" customFormat="1" ht="21.95" customHeight="1">
      <c r="A17" s="79" t="s">
        <v>14</v>
      </c>
      <c r="B17" s="60" t="s">
        <v>32</v>
      </c>
      <c r="C17" s="55" t="s">
        <v>11</v>
      </c>
      <c r="D17" s="78">
        <v>5.77</v>
      </c>
      <c r="E17" s="58">
        <v>13.82</v>
      </c>
      <c r="F17" s="58">
        <v>31.71</v>
      </c>
      <c r="G17" s="58">
        <f t="shared" si="0"/>
        <v>45.53</v>
      </c>
      <c r="H17" s="53">
        <f t="shared" si="1"/>
        <v>262.7081</v>
      </c>
    </row>
    <row r="18" spans="1:17" s="54" customFormat="1" ht="21.95" customHeight="1">
      <c r="A18" s="79" t="s">
        <v>15</v>
      </c>
      <c r="B18" s="60" t="s">
        <v>33</v>
      </c>
      <c r="C18" s="55" t="s">
        <v>30</v>
      </c>
      <c r="D18" s="56">
        <v>7.23</v>
      </c>
      <c r="E18" s="58">
        <v>3.84</v>
      </c>
      <c r="F18" s="58">
        <v>1.95</v>
      </c>
      <c r="G18" s="58">
        <f t="shared" si="0"/>
        <v>5.79</v>
      </c>
      <c r="H18" s="53">
        <f t="shared" si="1"/>
        <v>41.861700000000006</v>
      </c>
      <c r="J18" s="57"/>
      <c r="K18" s="57"/>
    </row>
    <row r="19" spans="1:17" s="54" customFormat="1" ht="21.95" customHeight="1">
      <c r="A19" s="79" t="s">
        <v>16</v>
      </c>
      <c r="B19" s="60" t="s">
        <v>31</v>
      </c>
      <c r="C19" s="55" t="s">
        <v>30</v>
      </c>
      <c r="D19" s="78">
        <v>40</v>
      </c>
      <c r="E19" s="58">
        <v>3.55</v>
      </c>
      <c r="F19" s="58">
        <v>1.95</v>
      </c>
      <c r="G19" s="58">
        <f t="shared" si="0"/>
        <v>5.5</v>
      </c>
      <c r="H19" s="53">
        <f t="shared" si="1"/>
        <v>220</v>
      </c>
      <c r="J19" s="57"/>
      <c r="K19" s="57"/>
    </row>
    <row r="20" spans="1:17" s="54" customFormat="1" ht="21.95" customHeight="1">
      <c r="A20" s="79" t="s">
        <v>17</v>
      </c>
      <c r="B20" s="60" t="s">
        <v>34</v>
      </c>
      <c r="C20" s="55" t="s">
        <v>30</v>
      </c>
      <c r="D20" s="56">
        <v>14.05</v>
      </c>
      <c r="E20" s="58">
        <v>3.4</v>
      </c>
      <c r="F20" s="58">
        <v>1.71</v>
      </c>
      <c r="G20" s="58">
        <f t="shared" si="0"/>
        <v>5.1099999999999994</v>
      </c>
      <c r="H20" s="53">
        <f t="shared" si="1"/>
        <v>71.79549999999999</v>
      </c>
      <c r="J20" s="57"/>
    </row>
    <row r="21" spans="1:17" s="54" customFormat="1" ht="21.95" customHeight="1">
      <c r="A21" s="79" t="s">
        <v>18</v>
      </c>
      <c r="B21" s="60" t="s">
        <v>28</v>
      </c>
      <c r="C21" s="55" t="s">
        <v>29</v>
      </c>
      <c r="D21" s="56">
        <v>0.89</v>
      </c>
      <c r="E21" s="58">
        <v>0</v>
      </c>
      <c r="F21" s="58">
        <v>152.74</v>
      </c>
      <c r="G21" s="58">
        <f t="shared" si="0"/>
        <v>152.74</v>
      </c>
      <c r="H21" s="53">
        <f t="shared" si="1"/>
        <v>135.93860000000001</v>
      </c>
    </row>
    <row r="22" spans="1:17" ht="21.95" customHeight="1">
      <c r="A22" s="27"/>
      <c r="B22" s="20" t="s">
        <v>12</v>
      </c>
      <c r="C22" s="29"/>
      <c r="D22" s="36"/>
      <c r="E22" s="37"/>
      <c r="F22" s="37"/>
      <c r="G22" s="37"/>
      <c r="H22" s="35">
        <f>SUM(H16:H21)</f>
        <v>980.80079999999998</v>
      </c>
      <c r="L22" s="21"/>
    </row>
    <row r="23" spans="1:17" ht="21.95" customHeight="1">
      <c r="A23" s="25"/>
      <c r="B23" s="20"/>
      <c r="C23" s="29"/>
      <c r="D23" s="36"/>
      <c r="E23" s="37"/>
      <c r="F23" s="37"/>
      <c r="G23" s="37"/>
      <c r="H23" s="35"/>
    </row>
    <row r="24" spans="1:17" ht="21.95" customHeight="1">
      <c r="A24" s="61" t="s">
        <v>19</v>
      </c>
      <c r="B24" s="19" t="s">
        <v>35</v>
      </c>
      <c r="C24" s="29"/>
      <c r="D24" s="36"/>
      <c r="E24" s="37"/>
      <c r="F24" s="37"/>
      <c r="G24" s="37"/>
      <c r="H24" s="38"/>
    </row>
    <row r="25" spans="1:17" ht="21.95" customHeight="1">
      <c r="A25" s="27" t="s">
        <v>20</v>
      </c>
      <c r="B25" s="28" t="s">
        <v>36</v>
      </c>
      <c r="C25" s="29" t="s">
        <v>11</v>
      </c>
      <c r="D25" s="30">
        <v>4.67</v>
      </c>
      <c r="E25" s="37">
        <v>11.83</v>
      </c>
      <c r="F25" s="37">
        <v>19.66</v>
      </c>
      <c r="G25" s="58">
        <f>F25+E25</f>
        <v>31.490000000000002</v>
      </c>
      <c r="H25" s="53">
        <f>G25*D25</f>
        <v>147.0583</v>
      </c>
    </row>
    <row r="26" spans="1:17" ht="21.95" customHeight="1">
      <c r="A26" s="27"/>
      <c r="B26" s="20" t="s">
        <v>12</v>
      </c>
      <c r="C26" s="29"/>
      <c r="D26" s="36"/>
      <c r="E26" s="37"/>
      <c r="F26" s="37"/>
      <c r="G26" s="37"/>
      <c r="H26" s="35">
        <f>SUM(H25:H25)</f>
        <v>147.0583</v>
      </c>
    </row>
    <row r="27" spans="1:17" ht="21.95" customHeight="1">
      <c r="A27" s="27"/>
      <c r="B27" s="20"/>
      <c r="C27" s="29"/>
      <c r="D27" s="36"/>
      <c r="E27" s="37"/>
      <c r="F27" s="37"/>
      <c r="G27" s="37"/>
      <c r="H27" s="35"/>
    </row>
    <row r="28" spans="1:17" ht="21.95" customHeight="1">
      <c r="A28" s="61" t="s">
        <v>21</v>
      </c>
      <c r="B28" s="80" t="s">
        <v>37</v>
      </c>
      <c r="C28" s="45"/>
      <c r="D28" s="46"/>
      <c r="E28" s="47"/>
      <c r="F28" s="47"/>
      <c r="G28" s="47"/>
      <c r="H28" s="48"/>
    </row>
    <row r="29" spans="1:17" ht="21.95" customHeight="1">
      <c r="A29" s="27" t="s">
        <v>22</v>
      </c>
      <c r="B29" s="28" t="s">
        <v>38</v>
      </c>
      <c r="C29" s="29" t="s">
        <v>11</v>
      </c>
      <c r="D29" s="37">
        <v>9.3000000000000007</v>
      </c>
      <c r="E29" s="37">
        <v>1.18</v>
      </c>
      <c r="F29" s="37">
        <v>2.39</v>
      </c>
      <c r="G29" s="37">
        <f>F29+E29</f>
        <v>3.5700000000000003</v>
      </c>
      <c r="H29" s="38">
        <f>G29*D29</f>
        <v>33.201000000000008</v>
      </c>
      <c r="I29" s="73"/>
      <c r="J29" s="73"/>
      <c r="K29" s="73"/>
      <c r="L29" s="76"/>
      <c r="M29" s="76"/>
      <c r="N29" s="76"/>
      <c r="O29" s="76"/>
      <c r="P29" s="76"/>
      <c r="Q29" s="63"/>
    </row>
    <row r="30" spans="1:17" ht="21.95" customHeight="1">
      <c r="A30" s="40" t="s">
        <v>23</v>
      </c>
      <c r="B30" s="41" t="s">
        <v>39</v>
      </c>
      <c r="C30" s="42" t="s">
        <v>11</v>
      </c>
      <c r="D30" s="37">
        <v>9.3000000000000007</v>
      </c>
      <c r="E30" s="43">
        <v>3.94</v>
      </c>
      <c r="F30" s="43">
        <v>13.22</v>
      </c>
      <c r="G30" s="37">
        <f>F30+E30</f>
        <v>17.16</v>
      </c>
      <c r="H30" s="44">
        <f>G30*D30</f>
        <v>159.58800000000002</v>
      </c>
    </row>
    <row r="31" spans="1:17" ht="21.95" customHeight="1">
      <c r="A31" s="27"/>
      <c r="B31" s="20" t="s">
        <v>12</v>
      </c>
      <c r="C31" s="29"/>
      <c r="D31" s="36"/>
      <c r="E31" s="37"/>
      <c r="F31" s="37"/>
      <c r="G31" s="37"/>
      <c r="H31" s="35">
        <f>SUM(H29:H30)</f>
        <v>192.78900000000004</v>
      </c>
    </row>
    <row r="32" spans="1:17" ht="21.95" customHeight="1">
      <c r="A32" s="27"/>
      <c r="B32" s="28"/>
      <c r="C32" s="29"/>
      <c r="D32" s="30"/>
      <c r="E32" s="37"/>
      <c r="F32" s="37"/>
      <c r="G32" s="37"/>
      <c r="H32" s="38"/>
    </row>
    <row r="33" spans="1:15" ht="21.95" customHeight="1">
      <c r="A33" s="61" t="s">
        <v>24</v>
      </c>
      <c r="B33" s="19" t="s">
        <v>40</v>
      </c>
      <c r="C33" s="29"/>
      <c r="D33" s="36"/>
      <c r="E33" s="37"/>
      <c r="F33" s="37"/>
      <c r="G33" s="37"/>
      <c r="H33" s="38"/>
    </row>
    <row r="34" spans="1:15" ht="21.95" customHeight="1">
      <c r="A34" s="27" t="s">
        <v>42</v>
      </c>
      <c r="B34" s="60" t="s">
        <v>41</v>
      </c>
      <c r="C34" s="29" t="s">
        <v>11</v>
      </c>
      <c r="D34" s="30">
        <v>2.25</v>
      </c>
      <c r="E34" s="37">
        <v>11.18</v>
      </c>
      <c r="F34" s="37">
        <v>9.3000000000000007</v>
      </c>
      <c r="G34" s="37">
        <f>F34+E34</f>
        <v>20.48</v>
      </c>
      <c r="H34" s="38">
        <f>G34*D34</f>
        <v>46.08</v>
      </c>
    </row>
    <row r="35" spans="1:15" ht="21.95" customHeight="1">
      <c r="A35" s="27"/>
      <c r="B35" s="20" t="s">
        <v>12</v>
      </c>
      <c r="C35" s="29"/>
      <c r="D35" s="36"/>
      <c r="E35" s="37"/>
      <c r="F35" s="37"/>
      <c r="G35" s="37"/>
      <c r="H35" s="35">
        <f>SUM(H34:H34)</f>
        <v>46.08</v>
      </c>
    </row>
    <row r="36" spans="1:15" ht="21.95" customHeight="1">
      <c r="A36" s="27"/>
      <c r="B36" s="28"/>
      <c r="C36" s="29"/>
      <c r="D36" s="30"/>
      <c r="E36" s="37"/>
      <c r="F36" s="37"/>
      <c r="G36" s="37"/>
      <c r="H36" s="38"/>
    </row>
    <row r="37" spans="1:15" ht="21.95" customHeight="1">
      <c r="A37" s="61" t="s">
        <v>25</v>
      </c>
      <c r="B37" s="19" t="s">
        <v>1</v>
      </c>
      <c r="C37" s="29"/>
      <c r="D37" s="36"/>
      <c r="E37" s="37"/>
      <c r="F37" s="37"/>
      <c r="G37" s="37"/>
      <c r="H37" s="38"/>
    </row>
    <row r="38" spans="1:15" ht="21.95" customHeight="1">
      <c r="A38" s="27"/>
      <c r="B38" s="60" t="s">
        <v>45</v>
      </c>
      <c r="C38" s="29" t="s">
        <v>11</v>
      </c>
      <c r="D38" s="30">
        <f>D30</f>
        <v>9.3000000000000007</v>
      </c>
      <c r="E38" s="37">
        <v>4.6399999999999997</v>
      </c>
      <c r="F38" s="37">
        <v>5.2</v>
      </c>
      <c r="G38" s="37">
        <f>F38+E38</f>
        <v>9.84</v>
      </c>
      <c r="H38" s="38">
        <f>G38*D38</f>
        <v>91.512</v>
      </c>
    </row>
    <row r="39" spans="1:15" ht="21.95" customHeight="1">
      <c r="A39" s="27"/>
      <c r="B39" s="20" t="s">
        <v>12</v>
      </c>
      <c r="C39" s="29"/>
      <c r="D39" s="36"/>
      <c r="E39" s="37"/>
      <c r="F39" s="37"/>
      <c r="G39" s="37"/>
      <c r="H39" s="35">
        <f>SUM(H38:H38)</f>
        <v>91.512</v>
      </c>
    </row>
    <row r="40" spans="1:15" ht="21.95" customHeight="1">
      <c r="A40" s="27"/>
      <c r="B40" s="28"/>
      <c r="C40" s="29"/>
      <c r="D40" s="30"/>
      <c r="E40" s="37"/>
      <c r="F40" s="37"/>
      <c r="G40" s="37"/>
      <c r="H40" s="38"/>
      <c r="I40" s="74"/>
      <c r="J40" s="74"/>
      <c r="K40" s="74"/>
      <c r="L40" s="75"/>
      <c r="M40" s="75"/>
      <c r="N40" s="75"/>
    </row>
    <row r="41" spans="1:15" ht="21.95" customHeight="1">
      <c r="A41" s="27"/>
      <c r="B41" s="28"/>
      <c r="C41" s="29"/>
      <c r="D41" s="36"/>
      <c r="E41" s="37"/>
      <c r="F41" s="37"/>
      <c r="G41" s="37"/>
      <c r="H41" s="38"/>
    </row>
    <row r="42" spans="1:15" ht="21.95" customHeight="1">
      <c r="A42" s="27"/>
      <c r="B42" s="49" t="s">
        <v>26</v>
      </c>
      <c r="C42" s="29"/>
      <c r="D42" s="36"/>
      <c r="E42" s="37"/>
      <c r="F42" s="37"/>
      <c r="G42" s="37"/>
      <c r="H42" s="35">
        <f>H22+H26+H31+H35+H39</f>
        <v>1458.2400999999998</v>
      </c>
      <c r="L42" s="62"/>
    </row>
    <row r="43" spans="1:15" ht="21.95" customHeight="1">
      <c r="A43" s="27"/>
      <c r="B43" s="77" t="s">
        <v>43</v>
      </c>
      <c r="C43" s="29"/>
      <c r="D43" s="36"/>
      <c r="E43" s="37"/>
      <c r="F43" s="37"/>
      <c r="G43" s="37"/>
      <c r="H43" s="35">
        <f>H42*0.2409</f>
        <v>351.29004008999993</v>
      </c>
      <c r="I43" s="74"/>
      <c r="J43" s="74"/>
      <c r="K43" s="74"/>
      <c r="L43" s="75"/>
      <c r="M43" s="75"/>
      <c r="N43" s="75"/>
      <c r="O43" s="75"/>
    </row>
    <row r="44" spans="1:15" ht="21.95" customHeight="1" thickBot="1">
      <c r="A44" s="66"/>
      <c r="B44" s="67" t="s">
        <v>27</v>
      </c>
      <c r="C44" s="68"/>
      <c r="D44" s="69"/>
      <c r="E44" s="70"/>
      <c r="F44" s="70"/>
      <c r="G44" s="70"/>
      <c r="H44" s="71">
        <f>H43+H42</f>
        <v>1809.5301400899998</v>
      </c>
    </row>
    <row r="46" spans="1:15">
      <c r="I46" s="74"/>
      <c r="J46" s="74"/>
      <c r="K46" s="74"/>
      <c r="L46" s="75"/>
      <c r="M46" s="75"/>
      <c r="N46" s="75"/>
    </row>
    <row r="49" spans="8:8">
      <c r="H49" s="63"/>
    </row>
  </sheetData>
  <mergeCells count="5">
    <mergeCell ref="A10:H10"/>
    <mergeCell ref="B7:H7"/>
    <mergeCell ref="B8:H8"/>
    <mergeCell ref="B9:H9"/>
    <mergeCell ref="A13:H13"/>
  </mergeCells>
  <phoneticPr fontId="35" type="noConversion"/>
  <pageMargins left="0.59055118110236227" right="0.39370078740157483" top="0.51181102362204722" bottom="0.59055118110236227" header="0.51181102362204722" footer="0.27559055118110237"/>
  <pageSetup paperSize="9" scale="70" orientation="portrait" horizontalDpi="4294967295" r:id="rId1"/>
  <headerFooter alignWithMargins="0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 OBELISCO GUARANI</vt:lpstr>
      <vt:lpstr>'ORÇAMENTO OBELISCO GUARANI'!Area_de_impressao</vt:lpstr>
      <vt:lpstr>'ORÇAMENTO OBELISCO GUARANI'!Titulos_de_impressao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Tarquinio</dc:creator>
  <cp:lastModifiedBy>PC</cp:lastModifiedBy>
  <cp:lastPrinted>2013-08-22T11:19:12Z</cp:lastPrinted>
  <dcterms:created xsi:type="dcterms:W3CDTF">2094-09-15T23:21:08Z</dcterms:created>
  <dcterms:modified xsi:type="dcterms:W3CDTF">2013-11-18T14:13:37Z</dcterms:modified>
</cp:coreProperties>
</file>