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15" windowWidth="11595" windowHeight="6825"/>
  </bookViews>
  <sheets>
    <sheet name="Plan1" sheetId="1" r:id="rId1"/>
  </sheets>
  <definedNames>
    <definedName name="_xlnm.Print_Area" localSheetId="0">Plan1!$A$1:$F$58</definedName>
    <definedName name="_xlnm.Print_Titles" localSheetId="0">Plan1!$1:$7</definedName>
  </definedNames>
  <calcPr calcId="124519"/>
</workbook>
</file>

<file path=xl/calcChain.xml><?xml version="1.0" encoding="utf-8"?>
<calcChain xmlns="http://schemas.openxmlformats.org/spreadsheetml/2006/main">
  <c r="F31" i="1"/>
  <c r="F32"/>
  <c r="F33"/>
  <c r="F34"/>
  <c r="F30"/>
  <c r="F35" s="1"/>
  <c r="F20"/>
  <c r="F19"/>
  <c r="F21" s="1"/>
  <c r="F17"/>
  <c r="F16"/>
  <c r="F49"/>
  <c r="F52" s="1"/>
  <c r="F50"/>
  <c r="F51"/>
  <c r="F43"/>
  <c r="F46" s="1"/>
  <c r="F44"/>
  <c r="F45"/>
  <c r="F38"/>
  <c r="F40" s="1"/>
  <c r="F39"/>
  <c r="F25"/>
  <c r="F26"/>
  <c r="F27" s="1"/>
  <c r="F54" l="1"/>
  <c r="E55" s="1"/>
  <c r="F55" s="1"/>
  <c r="F56" s="1"/>
  <c r="F57" l="1"/>
  <c r="F58" s="1"/>
</calcChain>
</file>

<file path=xl/sharedStrings.xml><?xml version="1.0" encoding="utf-8"?>
<sst xmlns="http://schemas.openxmlformats.org/spreadsheetml/2006/main" count="75" uniqueCount="55">
  <si>
    <t>ÍTEM</t>
  </si>
  <si>
    <t>DISCRIMINAÇÃO</t>
  </si>
  <si>
    <t>UN.</t>
  </si>
  <si>
    <t>QUANT.</t>
  </si>
  <si>
    <t>M2</t>
  </si>
  <si>
    <t>DIVERSOS</t>
  </si>
  <si>
    <t>M3</t>
  </si>
  <si>
    <t>PREÇO UNIT.</t>
  </si>
  <si>
    <t>PREÇO TOTAL</t>
  </si>
  <si>
    <t>ML</t>
  </si>
  <si>
    <t>7.1</t>
  </si>
  <si>
    <t>7.2</t>
  </si>
  <si>
    <t>MOVIMENTO DE TERRA</t>
  </si>
  <si>
    <t>APILOAMENTO</t>
  </si>
  <si>
    <t>ESTRUTURA</t>
  </si>
  <si>
    <t>COBERTURA</t>
  </si>
  <si>
    <t>CUSTO TOTAL R$</t>
  </si>
  <si>
    <t xml:space="preserve">PREÇO GLOBAL R$ </t>
  </si>
  <si>
    <t>PARAFUSOS PASSANTES DIAM. 3/8" C/ PORCAS</t>
  </si>
  <si>
    <t>UD</t>
  </si>
  <si>
    <t>VIGAS DE AROEIRA 15x10 CM</t>
  </si>
  <si>
    <t>BANCOS INDIVIDUAIS DE MADEIRA 0,40x0,40x0,05</t>
  </si>
  <si>
    <t xml:space="preserve">BANCADA DE MADEIRA APAREL. 0,5x1,50x,050 </t>
  </si>
  <si>
    <t>SERVIÇOS PRELIMINARES</t>
  </si>
  <si>
    <r>
      <t>DATA:</t>
    </r>
    <r>
      <rPr>
        <sz val="8"/>
        <rFont val="Arial"/>
        <family val="2"/>
      </rPr>
      <t xml:space="preserve"> AGOSTO/2013</t>
    </r>
  </si>
  <si>
    <t>LOCACAO DA OBRA</t>
  </si>
  <si>
    <t>TOTAL DO ITEM</t>
  </si>
  <si>
    <t>ATERRO INTERNO SEM APILOAM.C/TR.EM CARRINHO MÃO</t>
  </si>
  <si>
    <t>FUNDACOES E SONDAGENS</t>
  </si>
  <si>
    <t>ESTACA A TRADO DIAM.30 CM S/FERRO</t>
  </si>
  <si>
    <t>M</t>
  </si>
  <si>
    <t>PREPARO CONCRETO FCK-15 C/BETONEIRA - (O.CIVIS</t>
  </si>
  <si>
    <t>LANCAMENTO/APLICACAO CONC.EM FUNDAÇÃO- (O.C.)</t>
  </si>
  <si>
    <t>ESTRUTURA-TELHA CERAMICA V=3 A 7 M. C/FERRAGENS</t>
  </si>
  <si>
    <t>CUMEEIRA P/ TELHA COLONIAL-PLAN</t>
  </si>
  <si>
    <t>REVESTIMENTO DE PISO</t>
  </si>
  <si>
    <t>PISO CONC.SEMI POLIDO C/LASTRO E=7,0 CM</t>
  </si>
  <si>
    <t>PISO CONCRETO DESEMPEN. ESPES. = 5 CM 1:2,5:3,5</t>
  </si>
  <si>
    <t>LIMPEZA FINAL DE OBRA - (OBRAS CIVIS)</t>
  </si>
  <si>
    <t>60000.1</t>
  </si>
  <si>
    <t>60000.2</t>
  </si>
  <si>
    <t>60000.3</t>
  </si>
  <si>
    <t>60000.4</t>
  </si>
  <si>
    <t>VIGOTAS APARELHADA 4,5x10CM TRAVAMENTO</t>
  </si>
  <si>
    <t>VIGOTAS DE MADEIRA APARELHADA 4,5x14CM</t>
  </si>
  <si>
    <t>PILARES DE MADEIRA APARELHADA 14x14CM</t>
  </si>
  <si>
    <t>60000.5</t>
  </si>
  <si>
    <t>CAIBRO APARELHADA 4,5X6,5 CM</t>
  </si>
  <si>
    <r>
      <t xml:space="preserve">OBRA: </t>
    </r>
    <r>
      <rPr>
        <sz val="10"/>
        <rFont val="Arial"/>
        <family val="2"/>
      </rPr>
      <t>PARQUE GUARANI - QUIOSQUE PEQUENO - 2 UNIDADES</t>
    </r>
  </si>
  <si>
    <t>BDI 24,09%</t>
  </si>
  <si>
    <t xml:space="preserve">CUSTO  UNIDADE R$ </t>
  </si>
  <si>
    <r>
      <t xml:space="preserve">LOCAL: </t>
    </r>
    <r>
      <rPr>
        <sz val="8"/>
        <rFont val="Arial"/>
        <family val="2"/>
      </rPr>
      <t>AVENIDA DA MATRIZ QUADRA 3, CENTRO, GUARANI DE GOIÁS-GO</t>
    </r>
  </si>
  <si>
    <t>ORÇAMENTO ANALÍTICO (ANEXO 2)</t>
  </si>
  <si>
    <t>SUBTOTAL R$</t>
  </si>
  <si>
    <t>UND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</si>
</sst>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color indexed="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13" xfId="0" applyFont="1" applyBorder="1"/>
    <xf numFmtId="2" fontId="1" fillId="0" borderId="13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</cellXfs>
  <cellStyles count="2">
    <cellStyle name="Normal" xfId="0" builtinId="0"/>
    <cellStyle name="Normal_Orçamento Centro Comercial Lago das Acácia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5</xdr:col>
      <xdr:colOff>762000</xdr:colOff>
      <xdr:row>6</xdr:row>
      <xdr:rowOff>9525</xdr:rowOff>
    </xdr:to>
    <xdr:pic>
      <xdr:nvPicPr>
        <xdr:cNvPr id="1067" name="Picture 1129" descr="logo-agdr-jun-20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76200"/>
          <a:ext cx="59340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topLeftCell="A40" zoomScaleSheetLayoutView="100" workbookViewId="0">
      <selection activeCell="G46" sqref="G46"/>
    </sheetView>
  </sheetViews>
  <sheetFormatPr defaultRowHeight="11.25"/>
  <cols>
    <col min="1" max="1" width="8.140625" style="3" customWidth="1"/>
    <col min="2" max="2" width="42" style="5" customWidth="1"/>
    <col min="3" max="3" width="6.140625" style="3" customWidth="1"/>
    <col min="4" max="4" width="10.7109375" style="4" customWidth="1"/>
    <col min="5" max="5" width="11.140625" style="4" customWidth="1"/>
    <col min="6" max="6" width="12.28515625" style="4" customWidth="1"/>
    <col min="7" max="7" width="26.42578125" style="1" customWidth="1"/>
    <col min="8" max="16384" width="9.140625" style="1"/>
  </cols>
  <sheetData>
    <row r="1" spans="1:11" s="2" customFormat="1" ht="15" customHeight="1">
      <c r="A1" s="23"/>
      <c r="B1" s="24"/>
      <c r="C1" s="25"/>
      <c r="D1" s="26"/>
      <c r="E1" s="26"/>
      <c r="F1" s="27"/>
    </row>
    <row r="2" spans="1:11" s="2" customFormat="1" ht="15" customHeight="1">
      <c r="A2" s="66"/>
      <c r="B2" s="67"/>
      <c r="C2" s="67"/>
      <c r="D2" s="67"/>
      <c r="E2" s="67"/>
      <c r="F2" s="68"/>
      <c r="G2" s="10"/>
      <c r="H2" s="11"/>
      <c r="I2" s="12"/>
      <c r="J2" s="12"/>
      <c r="K2" s="12"/>
    </row>
    <row r="3" spans="1:11" s="2" customFormat="1" ht="15" customHeight="1">
      <c r="A3" s="15"/>
      <c r="B3" s="16"/>
      <c r="C3" s="16"/>
      <c r="D3" s="16"/>
      <c r="E3" s="16"/>
      <c r="F3" s="17"/>
      <c r="G3" s="7"/>
      <c r="H3" s="6"/>
      <c r="I3" s="8"/>
      <c r="J3" s="8"/>
      <c r="K3" s="8"/>
    </row>
    <row r="4" spans="1:11" s="2" customFormat="1" ht="15" customHeight="1">
      <c r="A4" s="15"/>
      <c r="B4" s="16"/>
      <c r="C4" s="16"/>
      <c r="D4" s="16"/>
      <c r="E4" s="16"/>
      <c r="F4" s="17"/>
      <c r="G4" s="7"/>
      <c r="H4" s="6"/>
      <c r="I4" s="8"/>
      <c r="J4" s="8"/>
      <c r="K4" s="8"/>
    </row>
    <row r="5" spans="1:11" s="2" customFormat="1" ht="15" customHeight="1">
      <c r="A5" s="69"/>
      <c r="B5" s="70"/>
      <c r="C5" s="70"/>
      <c r="D5" s="70"/>
      <c r="E5" s="70"/>
      <c r="F5" s="71"/>
      <c r="G5" s="7"/>
      <c r="H5" s="6"/>
      <c r="I5" s="8"/>
      <c r="J5" s="8"/>
      <c r="K5" s="8"/>
    </row>
    <row r="6" spans="1:11" s="2" customFormat="1" ht="15" customHeight="1">
      <c r="A6" s="28"/>
      <c r="B6" s="29"/>
      <c r="C6" s="29"/>
      <c r="D6" s="29"/>
      <c r="E6" s="29"/>
      <c r="F6" s="30"/>
      <c r="G6" s="10"/>
      <c r="H6" s="11"/>
      <c r="I6" s="12"/>
      <c r="J6" s="12"/>
      <c r="K6" s="12"/>
    </row>
    <row r="7" spans="1:11" s="9" customFormat="1" ht="15" customHeight="1">
      <c r="A7" s="66"/>
      <c r="B7" s="67"/>
      <c r="C7" s="67"/>
      <c r="D7" s="67"/>
      <c r="E7" s="67"/>
      <c r="F7" s="68"/>
      <c r="K7" s="14"/>
    </row>
    <row r="8" spans="1:11" s="9" customFormat="1" ht="15" customHeight="1">
      <c r="A8" s="15"/>
      <c r="B8" s="16"/>
      <c r="C8" s="16"/>
      <c r="D8" s="16"/>
      <c r="E8" s="16"/>
      <c r="F8" s="17"/>
      <c r="K8" s="14"/>
    </row>
    <row r="9" spans="1:11" ht="15" customHeight="1">
      <c r="A9" s="35" t="s">
        <v>48</v>
      </c>
      <c r="B9" s="18"/>
      <c r="C9" s="18"/>
      <c r="D9" s="18"/>
      <c r="E9" s="18"/>
      <c r="F9" s="19"/>
    </row>
    <row r="10" spans="1:11" s="2" customFormat="1" ht="15" customHeight="1">
      <c r="A10" s="20" t="s">
        <v>51</v>
      </c>
      <c r="B10" s="21"/>
      <c r="C10" s="18"/>
      <c r="D10" s="18"/>
      <c r="E10" s="18"/>
      <c r="F10" s="22"/>
    </row>
    <row r="11" spans="1:11" ht="15" customHeight="1">
      <c r="A11" s="60" t="s">
        <v>24</v>
      </c>
      <c r="B11" s="61"/>
      <c r="C11" s="61"/>
      <c r="D11" s="61"/>
      <c r="E11" s="61"/>
      <c r="F11" s="62"/>
      <c r="G11" s="7"/>
      <c r="H11" s="6"/>
      <c r="I11" s="8"/>
    </row>
    <row r="12" spans="1:11" ht="15" customHeight="1">
      <c r="A12" s="63" t="s">
        <v>52</v>
      </c>
      <c r="B12" s="64"/>
      <c r="C12" s="64"/>
      <c r="D12" s="64"/>
      <c r="E12" s="64"/>
      <c r="F12" s="65"/>
      <c r="G12" s="10"/>
      <c r="H12" s="11"/>
      <c r="I12" s="12"/>
    </row>
    <row r="13" spans="1:11" ht="15" customHeight="1">
      <c r="A13" s="31" t="s">
        <v>0</v>
      </c>
      <c r="B13" s="32" t="s">
        <v>1</v>
      </c>
      <c r="C13" s="32" t="s">
        <v>2</v>
      </c>
      <c r="D13" s="33" t="s">
        <v>3</v>
      </c>
      <c r="E13" s="33" t="s">
        <v>7</v>
      </c>
      <c r="F13" s="34" t="s">
        <v>8</v>
      </c>
      <c r="G13" s="5"/>
      <c r="H13" s="3"/>
      <c r="I13" s="4"/>
    </row>
    <row r="14" spans="1:11" ht="15" customHeight="1">
      <c r="A14" s="36"/>
      <c r="B14" s="37"/>
      <c r="C14" s="37"/>
      <c r="D14" s="38"/>
      <c r="E14" s="38"/>
      <c r="F14" s="39"/>
      <c r="G14" s="5"/>
      <c r="H14" s="3"/>
      <c r="I14" s="4"/>
    </row>
    <row r="15" spans="1:11" ht="15" customHeight="1">
      <c r="A15" s="40">
        <v>20000</v>
      </c>
      <c r="B15" s="41" t="s">
        <v>23</v>
      </c>
      <c r="C15" s="42"/>
      <c r="D15" s="43"/>
      <c r="E15" s="43"/>
      <c r="F15" s="44"/>
      <c r="G15" s="5"/>
      <c r="H15" s="3"/>
      <c r="I15" s="4"/>
    </row>
    <row r="16" spans="1:11" ht="15" customHeight="1">
      <c r="A16" s="45">
        <v>20701</v>
      </c>
      <c r="B16" s="46" t="s">
        <v>25</v>
      </c>
      <c r="C16" s="47" t="s">
        <v>4</v>
      </c>
      <c r="D16" s="48">
        <v>9</v>
      </c>
      <c r="E16" s="48">
        <v>4.84</v>
      </c>
      <c r="F16" s="49">
        <f>D16*E16</f>
        <v>43.56</v>
      </c>
      <c r="G16" s="5"/>
      <c r="H16" s="3"/>
      <c r="I16" s="4"/>
    </row>
    <row r="17" spans="1:9" ht="15" customHeight="1">
      <c r="A17" s="45"/>
      <c r="B17" s="54" t="s">
        <v>26</v>
      </c>
      <c r="C17" s="47"/>
      <c r="D17" s="48"/>
      <c r="E17" s="48"/>
      <c r="F17" s="44">
        <f>SUM(F16)</f>
        <v>43.56</v>
      </c>
      <c r="G17" s="5"/>
      <c r="H17" s="3"/>
      <c r="I17" s="4"/>
    </row>
    <row r="18" spans="1:9" ht="15" customHeight="1">
      <c r="A18" s="40">
        <v>40000</v>
      </c>
      <c r="B18" s="41" t="s">
        <v>12</v>
      </c>
      <c r="C18" s="42"/>
      <c r="D18" s="43"/>
      <c r="E18" s="43"/>
      <c r="F18" s="44"/>
    </row>
    <row r="19" spans="1:9" ht="15" customHeight="1">
      <c r="A19" s="45">
        <v>41003</v>
      </c>
      <c r="B19" s="46" t="s">
        <v>27</v>
      </c>
      <c r="C19" s="47" t="s">
        <v>6</v>
      </c>
      <c r="D19" s="48">
        <v>1.1299999999999999</v>
      </c>
      <c r="E19" s="48">
        <v>20.36</v>
      </c>
      <c r="F19" s="49">
        <f>D19*E19</f>
        <v>23.006799999999998</v>
      </c>
    </row>
    <row r="20" spans="1:9" s="2" customFormat="1" ht="15" customHeight="1">
      <c r="A20" s="45">
        <v>41002</v>
      </c>
      <c r="B20" s="46" t="s">
        <v>13</v>
      </c>
      <c r="C20" s="47" t="s">
        <v>4</v>
      </c>
      <c r="D20" s="48">
        <v>14.44</v>
      </c>
      <c r="E20" s="48">
        <v>4.07</v>
      </c>
      <c r="F20" s="49">
        <f>D20*E20</f>
        <v>58.770800000000001</v>
      </c>
    </row>
    <row r="21" spans="1:9" ht="15" customHeight="1">
      <c r="A21" s="45"/>
      <c r="B21" s="54" t="s">
        <v>26</v>
      </c>
      <c r="C21" s="42"/>
      <c r="D21" s="43"/>
      <c r="E21" s="43"/>
      <c r="F21" s="44">
        <f>SUM(F19:F20)</f>
        <v>81.777600000000007</v>
      </c>
    </row>
    <row r="22" spans="1:9" s="2" customFormat="1" ht="15" customHeight="1">
      <c r="A22" s="40"/>
      <c r="B22" s="41"/>
      <c r="C22" s="42"/>
      <c r="D22" s="43"/>
      <c r="E22" s="43"/>
      <c r="F22" s="44"/>
    </row>
    <row r="23" spans="1:9" ht="15" customHeight="1">
      <c r="A23" s="40">
        <v>50000</v>
      </c>
      <c r="B23" s="41" t="s">
        <v>28</v>
      </c>
      <c r="C23" s="42"/>
      <c r="D23" s="43"/>
      <c r="E23" s="43"/>
      <c r="F23" s="44"/>
    </row>
    <row r="24" spans="1:9" ht="15" customHeight="1">
      <c r="A24" s="45">
        <v>50302</v>
      </c>
      <c r="B24" s="46" t="s">
        <v>29</v>
      </c>
      <c r="C24" s="47" t="s">
        <v>30</v>
      </c>
      <c r="D24" s="48">
        <v>8</v>
      </c>
      <c r="E24" s="48">
        <v>43.18</v>
      </c>
      <c r="F24" s="44"/>
    </row>
    <row r="25" spans="1:9" ht="15" customHeight="1">
      <c r="A25" s="45">
        <v>51015</v>
      </c>
      <c r="B25" s="46" t="s">
        <v>31</v>
      </c>
      <c r="C25" s="47" t="s">
        <v>6</v>
      </c>
      <c r="D25" s="48">
        <v>0.56999999999999995</v>
      </c>
      <c r="E25" s="48">
        <v>271.08</v>
      </c>
      <c r="F25" s="49">
        <f>D25*E25</f>
        <v>154.51559999999998</v>
      </c>
    </row>
    <row r="26" spans="1:9" ht="15" customHeight="1">
      <c r="A26" s="45">
        <v>51026</v>
      </c>
      <c r="B26" s="46" t="s">
        <v>32</v>
      </c>
      <c r="C26" s="47" t="s">
        <v>6</v>
      </c>
      <c r="D26" s="48">
        <v>0.56999999999999995</v>
      </c>
      <c r="E26" s="48">
        <v>122.19</v>
      </c>
      <c r="F26" s="49">
        <f>D26*E26</f>
        <v>69.648299999999992</v>
      </c>
    </row>
    <row r="27" spans="1:9" ht="15" customHeight="1">
      <c r="A27" s="45"/>
      <c r="B27" s="54" t="s">
        <v>26</v>
      </c>
      <c r="C27" s="47"/>
      <c r="D27" s="48"/>
      <c r="E27" s="48"/>
      <c r="F27" s="44">
        <f>SUM(F25:F26)</f>
        <v>224.16389999999996</v>
      </c>
    </row>
    <row r="28" spans="1:9" ht="15" customHeight="1">
      <c r="A28" s="45"/>
      <c r="B28" s="41"/>
      <c r="C28" s="47"/>
      <c r="D28" s="48"/>
      <c r="E28" s="48"/>
      <c r="F28" s="44"/>
    </row>
    <row r="29" spans="1:9" s="2" customFormat="1" ht="15" customHeight="1">
      <c r="A29" s="40">
        <v>60000</v>
      </c>
      <c r="B29" s="41" t="s">
        <v>14</v>
      </c>
      <c r="C29" s="47"/>
      <c r="D29" s="48"/>
      <c r="E29" s="48"/>
      <c r="F29" s="49"/>
    </row>
    <row r="30" spans="1:9" ht="15" customHeight="1">
      <c r="A30" s="45" t="s">
        <v>39</v>
      </c>
      <c r="B30" s="46" t="s">
        <v>45</v>
      </c>
      <c r="C30" s="47" t="s">
        <v>9</v>
      </c>
      <c r="D30" s="48">
        <v>10</v>
      </c>
      <c r="E30" s="48">
        <v>50</v>
      </c>
      <c r="F30" s="49">
        <f>D30*E30</f>
        <v>500</v>
      </c>
    </row>
    <row r="31" spans="1:9" s="2" customFormat="1" ht="15" customHeight="1">
      <c r="A31" s="45" t="s">
        <v>40</v>
      </c>
      <c r="B31" s="50" t="s">
        <v>44</v>
      </c>
      <c r="C31" s="47" t="s">
        <v>9</v>
      </c>
      <c r="D31" s="51">
        <v>15.2</v>
      </c>
      <c r="E31" s="51">
        <v>11</v>
      </c>
      <c r="F31" s="49">
        <f>D31*E31</f>
        <v>167.2</v>
      </c>
    </row>
    <row r="32" spans="1:9" s="2" customFormat="1" ht="15" customHeight="1">
      <c r="A32" s="45" t="s">
        <v>41</v>
      </c>
      <c r="B32" s="50" t="s">
        <v>43</v>
      </c>
      <c r="C32" s="47" t="s">
        <v>9</v>
      </c>
      <c r="D32" s="51">
        <v>7.2</v>
      </c>
      <c r="E32" s="51">
        <v>8</v>
      </c>
      <c r="F32" s="49">
        <f>D32*E32</f>
        <v>57.6</v>
      </c>
    </row>
    <row r="33" spans="1:6" s="2" customFormat="1" ht="15" customHeight="1">
      <c r="A33" s="45" t="s">
        <v>42</v>
      </c>
      <c r="B33" s="50" t="s">
        <v>47</v>
      </c>
      <c r="C33" s="47" t="s">
        <v>9</v>
      </c>
      <c r="D33" s="51">
        <v>34.799999999999997</v>
      </c>
      <c r="E33" s="51">
        <v>5.5</v>
      </c>
      <c r="F33" s="49">
        <f>D33*E33</f>
        <v>191.39999999999998</v>
      </c>
    </row>
    <row r="34" spans="1:6" s="2" customFormat="1" ht="15" customHeight="1">
      <c r="A34" s="45" t="s">
        <v>46</v>
      </c>
      <c r="B34" s="50" t="s">
        <v>18</v>
      </c>
      <c r="C34" s="47" t="s">
        <v>19</v>
      </c>
      <c r="D34" s="51">
        <v>4</v>
      </c>
      <c r="E34" s="51">
        <v>2</v>
      </c>
      <c r="F34" s="49">
        <f>D34*E34</f>
        <v>8</v>
      </c>
    </row>
    <row r="35" spans="1:6" s="2" customFormat="1" ht="15" customHeight="1">
      <c r="A35" s="45"/>
      <c r="B35" s="54" t="s">
        <v>26</v>
      </c>
      <c r="C35" s="47"/>
      <c r="D35" s="48"/>
      <c r="E35" s="48"/>
      <c r="F35" s="44">
        <f>SUM(F30:F34)</f>
        <v>924.2</v>
      </c>
    </row>
    <row r="36" spans="1:6" ht="15" customHeight="1">
      <c r="A36" s="45"/>
      <c r="B36" s="46"/>
      <c r="C36" s="47"/>
      <c r="D36" s="48"/>
      <c r="E36" s="48"/>
      <c r="F36" s="49"/>
    </row>
    <row r="37" spans="1:6" ht="15" customHeight="1">
      <c r="A37" s="40">
        <v>160000</v>
      </c>
      <c r="B37" s="41" t="s">
        <v>15</v>
      </c>
      <c r="C37" s="42"/>
      <c r="D37" s="43"/>
      <c r="E37" s="43"/>
      <c r="F37" s="44"/>
    </row>
    <row r="38" spans="1:6" ht="15" customHeight="1">
      <c r="A38" s="45">
        <v>140101</v>
      </c>
      <c r="B38" s="50" t="s">
        <v>33</v>
      </c>
      <c r="C38" s="47" t="s">
        <v>4</v>
      </c>
      <c r="D38" s="51">
        <v>14.44</v>
      </c>
      <c r="E38" s="51">
        <v>80.08</v>
      </c>
      <c r="F38" s="49">
        <f>D38*E38</f>
        <v>1156.3552</v>
      </c>
    </row>
    <row r="39" spans="1:6" ht="15" customHeight="1">
      <c r="A39" s="45">
        <v>160402</v>
      </c>
      <c r="B39" s="50" t="s">
        <v>34</v>
      </c>
      <c r="C39" s="47" t="s">
        <v>9</v>
      </c>
      <c r="D39" s="51">
        <v>10.54</v>
      </c>
      <c r="E39" s="51">
        <v>19.850000000000001</v>
      </c>
      <c r="F39" s="49">
        <f>D39*E39</f>
        <v>209.21899999999999</v>
      </c>
    </row>
    <row r="40" spans="1:6" ht="15" customHeight="1">
      <c r="A40" s="45"/>
      <c r="B40" s="54" t="s">
        <v>26</v>
      </c>
      <c r="C40" s="42"/>
      <c r="D40" s="43"/>
      <c r="E40" s="43"/>
      <c r="F40" s="44">
        <f>SUM(F38:F39)</f>
        <v>1365.5742</v>
      </c>
    </row>
    <row r="41" spans="1:6" ht="15" customHeight="1">
      <c r="A41" s="45"/>
      <c r="B41" s="50"/>
      <c r="C41" s="47"/>
      <c r="D41" s="51"/>
      <c r="E41" s="51"/>
      <c r="F41" s="49"/>
    </row>
    <row r="42" spans="1:6" ht="15" customHeight="1">
      <c r="A42" s="40">
        <v>220000</v>
      </c>
      <c r="B42" s="52" t="s">
        <v>35</v>
      </c>
      <c r="C42" s="47"/>
      <c r="D42" s="51"/>
      <c r="E42" s="51"/>
      <c r="F42" s="49"/>
    </row>
    <row r="43" spans="1:6" ht="15" customHeight="1">
      <c r="A43" s="45">
        <v>220108</v>
      </c>
      <c r="B43" s="46" t="s">
        <v>36</v>
      </c>
      <c r="C43" s="47" t="s">
        <v>4</v>
      </c>
      <c r="D43" s="48">
        <v>7.29</v>
      </c>
      <c r="E43" s="48">
        <v>45.73</v>
      </c>
      <c r="F43" s="49">
        <f>D43*E43</f>
        <v>333.37169999999998</v>
      </c>
    </row>
    <row r="44" spans="1:6" ht="15" customHeight="1">
      <c r="A44" s="45">
        <v>220102</v>
      </c>
      <c r="B44" s="46" t="s">
        <v>37</v>
      </c>
      <c r="C44" s="47" t="s">
        <v>4</v>
      </c>
      <c r="D44" s="48">
        <v>5.44</v>
      </c>
      <c r="E44" s="48">
        <v>20.48</v>
      </c>
      <c r="F44" s="49">
        <f>D44*E44</f>
        <v>111.41120000000001</v>
      </c>
    </row>
    <row r="45" spans="1:6" ht="15" customHeight="1">
      <c r="A45" s="45">
        <v>220001</v>
      </c>
      <c r="B45" s="46" t="s">
        <v>20</v>
      </c>
      <c r="C45" s="47" t="s">
        <v>9</v>
      </c>
      <c r="D45" s="48">
        <v>12</v>
      </c>
      <c r="E45" s="48">
        <v>50</v>
      </c>
      <c r="F45" s="49">
        <f>D45*E45</f>
        <v>600</v>
      </c>
    </row>
    <row r="46" spans="1:6" s="2" customFormat="1" ht="15" customHeight="1">
      <c r="A46" s="40"/>
      <c r="B46" s="54" t="s">
        <v>26</v>
      </c>
      <c r="C46" s="42"/>
      <c r="D46" s="43"/>
      <c r="E46" s="43"/>
      <c r="F46" s="44">
        <f>SUM(F43:F45)</f>
        <v>1044.7828999999999</v>
      </c>
    </row>
    <row r="47" spans="1:6" ht="15" customHeight="1">
      <c r="A47" s="45"/>
      <c r="B47" s="46"/>
      <c r="C47" s="47"/>
      <c r="D47" s="48"/>
      <c r="E47" s="48"/>
      <c r="F47" s="49"/>
    </row>
    <row r="48" spans="1:6" ht="15" customHeight="1">
      <c r="A48" s="40">
        <v>270000</v>
      </c>
      <c r="B48" s="41" t="s">
        <v>5</v>
      </c>
      <c r="C48" s="47"/>
      <c r="D48" s="48"/>
      <c r="E48" s="48"/>
      <c r="F48" s="49"/>
    </row>
    <row r="49" spans="1:6" ht="15" customHeight="1">
      <c r="A49" s="45" t="s">
        <v>10</v>
      </c>
      <c r="B49" s="46" t="s">
        <v>22</v>
      </c>
      <c r="C49" s="47" t="s">
        <v>19</v>
      </c>
      <c r="D49" s="48">
        <v>1</v>
      </c>
      <c r="E49" s="48">
        <v>170</v>
      </c>
      <c r="F49" s="49">
        <f>D49*E49</f>
        <v>170</v>
      </c>
    </row>
    <row r="50" spans="1:6" ht="15" customHeight="1">
      <c r="A50" s="45" t="s">
        <v>11</v>
      </c>
      <c r="B50" s="46" t="s">
        <v>21</v>
      </c>
      <c r="C50" s="47" t="s">
        <v>19</v>
      </c>
      <c r="D50" s="48">
        <v>3</v>
      </c>
      <c r="E50" s="48">
        <v>70</v>
      </c>
      <c r="F50" s="49">
        <f>D50*E50</f>
        <v>210</v>
      </c>
    </row>
    <row r="51" spans="1:6" ht="15" customHeight="1">
      <c r="A51" s="45">
        <v>270501</v>
      </c>
      <c r="B51" s="46" t="s">
        <v>38</v>
      </c>
      <c r="C51" s="47" t="s">
        <v>4</v>
      </c>
      <c r="D51" s="48">
        <v>9</v>
      </c>
      <c r="E51" s="48">
        <v>1.06</v>
      </c>
      <c r="F51" s="49">
        <f>D51*E51</f>
        <v>9.5400000000000009</v>
      </c>
    </row>
    <row r="52" spans="1:6" ht="15" customHeight="1">
      <c r="A52" s="45"/>
      <c r="B52" s="54" t="s">
        <v>26</v>
      </c>
      <c r="C52" s="42"/>
      <c r="D52" s="43"/>
      <c r="E52" s="43"/>
      <c r="F52" s="44">
        <f>SUM(F49:F51)</f>
        <v>389.54</v>
      </c>
    </row>
    <row r="53" spans="1:6" ht="15" customHeight="1">
      <c r="A53" s="45"/>
      <c r="B53" s="41"/>
      <c r="C53" s="47"/>
      <c r="D53" s="48"/>
      <c r="E53" s="48"/>
      <c r="F53" s="44"/>
    </row>
    <row r="54" spans="1:6" ht="15" customHeight="1">
      <c r="A54" s="40"/>
      <c r="B54" s="53" t="s">
        <v>53</v>
      </c>
      <c r="C54" s="47"/>
      <c r="D54" s="48"/>
      <c r="E54" s="48"/>
      <c r="F54" s="44">
        <f>SUM(F17+F21+F27+F35+F40+F46+F52)</f>
        <v>4073.5986000000003</v>
      </c>
    </row>
    <row r="55" spans="1:6" ht="15" customHeight="1">
      <c r="A55" s="40"/>
      <c r="B55" s="53" t="s">
        <v>50</v>
      </c>
      <c r="C55" s="47" t="s">
        <v>54</v>
      </c>
      <c r="D55" s="48">
        <v>2</v>
      </c>
      <c r="E55" s="48">
        <f>F54</f>
        <v>4073.5986000000003</v>
      </c>
      <c r="F55" s="44">
        <f>D55*E55</f>
        <v>8147.1972000000005</v>
      </c>
    </row>
    <row r="56" spans="1:6" ht="15" customHeight="1">
      <c r="A56" s="45"/>
      <c r="B56" s="53" t="s">
        <v>16</v>
      </c>
      <c r="C56" s="47"/>
      <c r="D56" s="48"/>
      <c r="E56" s="48"/>
      <c r="F56" s="44">
        <f>F55</f>
        <v>8147.1972000000005</v>
      </c>
    </row>
    <row r="57" spans="1:6" ht="15" customHeight="1">
      <c r="A57" s="45"/>
      <c r="B57" s="53" t="s">
        <v>49</v>
      </c>
      <c r="C57" s="47"/>
      <c r="D57" s="48"/>
      <c r="E57" s="48"/>
      <c r="F57" s="44">
        <f>F56*0.2409</f>
        <v>1962.6598054800002</v>
      </c>
    </row>
    <row r="58" spans="1:6" ht="15" customHeight="1" thickBot="1">
      <c r="A58" s="55"/>
      <c r="B58" s="56" t="s">
        <v>17</v>
      </c>
      <c r="C58" s="57"/>
      <c r="D58" s="58"/>
      <c r="E58" s="58"/>
      <c r="F58" s="59">
        <f>F56+F57</f>
        <v>10109.85700548</v>
      </c>
    </row>
    <row r="59" spans="1:6">
      <c r="A59" s="6"/>
      <c r="B59" s="7"/>
      <c r="C59" s="6"/>
      <c r="D59" s="8"/>
      <c r="E59" s="8"/>
      <c r="F59" s="8"/>
    </row>
    <row r="60" spans="1:6">
      <c r="A60" s="6"/>
      <c r="B60" s="7"/>
      <c r="C60" s="6"/>
      <c r="D60" s="8"/>
      <c r="E60" s="8"/>
      <c r="F60" s="8"/>
    </row>
    <row r="61" spans="1:6">
      <c r="A61" s="6"/>
      <c r="B61" s="7"/>
      <c r="C61" s="6"/>
      <c r="D61" s="8"/>
      <c r="E61" s="8"/>
      <c r="F61" s="8"/>
    </row>
    <row r="62" spans="1:6">
      <c r="A62" s="6"/>
      <c r="B62" s="7"/>
      <c r="C62" s="6"/>
      <c r="D62" s="8"/>
      <c r="E62" s="8"/>
      <c r="F62" s="8"/>
    </row>
    <row r="63" spans="1:6">
      <c r="A63" s="6"/>
      <c r="B63" s="10"/>
      <c r="C63" s="11"/>
      <c r="D63" s="12"/>
      <c r="E63" s="12"/>
      <c r="F63" s="12"/>
    </row>
    <row r="64" spans="1:6">
      <c r="A64" s="6"/>
      <c r="B64" s="7"/>
      <c r="C64" s="6"/>
      <c r="D64" s="8"/>
      <c r="E64" s="8"/>
      <c r="F64" s="8"/>
    </row>
    <row r="65" spans="1:6">
      <c r="A65" s="11"/>
      <c r="B65" s="10"/>
      <c r="C65" s="6"/>
      <c r="D65" s="8"/>
      <c r="E65" s="8"/>
      <c r="F65" s="8"/>
    </row>
    <row r="66" spans="1:6">
      <c r="A66" s="6"/>
      <c r="B66" s="7"/>
      <c r="C66" s="6"/>
      <c r="D66" s="8"/>
      <c r="E66" s="8"/>
      <c r="F66" s="8"/>
    </row>
    <row r="67" spans="1:6">
      <c r="A67" s="6"/>
      <c r="B67" s="10"/>
      <c r="C67" s="11"/>
      <c r="D67" s="12"/>
      <c r="E67" s="12"/>
      <c r="F67" s="12"/>
    </row>
    <row r="68" spans="1:6">
      <c r="A68" s="6"/>
      <c r="B68" s="7"/>
      <c r="C68" s="6"/>
      <c r="D68" s="8"/>
      <c r="E68" s="8"/>
      <c r="F68" s="8"/>
    </row>
    <row r="69" spans="1:6">
      <c r="A69" s="11"/>
      <c r="B69" s="10"/>
      <c r="C69" s="6"/>
      <c r="D69" s="8"/>
      <c r="E69" s="8"/>
      <c r="F69" s="8"/>
    </row>
    <row r="70" spans="1:6">
      <c r="A70" s="6"/>
      <c r="B70" s="7"/>
      <c r="C70" s="6"/>
      <c r="D70" s="8"/>
      <c r="E70" s="8"/>
      <c r="F70" s="8"/>
    </row>
    <row r="71" spans="1:6">
      <c r="A71" s="6"/>
      <c r="B71" s="7"/>
      <c r="C71" s="6"/>
      <c r="D71" s="8"/>
      <c r="E71" s="8"/>
      <c r="F71" s="8"/>
    </row>
    <row r="72" spans="1:6">
      <c r="A72" s="6"/>
      <c r="B72" s="7"/>
      <c r="C72" s="6"/>
      <c r="D72" s="8"/>
      <c r="E72" s="8"/>
      <c r="F72" s="8"/>
    </row>
    <row r="73" spans="1:6">
      <c r="A73" s="6"/>
      <c r="B73" s="10"/>
      <c r="C73" s="11"/>
      <c r="D73" s="12"/>
      <c r="E73" s="12"/>
      <c r="F73" s="12"/>
    </row>
    <row r="74" spans="1:6">
      <c r="A74" s="6"/>
      <c r="B74" s="7"/>
      <c r="C74" s="6"/>
      <c r="D74" s="8"/>
      <c r="E74" s="8"/>
      <c r="F74" s="8"/>
    </row>
    <row r="75" spans="1:6">
      <c r="A75" s="11"/>
      <c r="B75" s="10"/>
      <c r="C75" s="6"/>
      <c r="D75" s="8"/>
      <c r="E75" s="8"/>
      <c r="F75" s="8"/>
    </row>
    <row r="76" spans="1:6">
      <c r="A76" s="6"/>
      <c r="B76" s="7"/>
      <c r="C76" s="6"/>
      <c r="D76" s="8"/>
      <c r="E76" s="8"/>
      <c r="F76" s="8"/>
    </row>
    <row r="77" spans="1:6">
      <c r="A77" s="6"/>
      <c r="B77" s="7"/>
      <c r="C77" s="6"/>
      <c r="D77" s="8"/>
      <c r="E77" s="8"/>
      <c r="F77" s="8"/>
    </row>
    <row r="78" spans="1:6">
      <c r="A78" s="6"/>
      <c r="B78" s="7"/>
      <c r="C78" s="6"/>
      <c r="D78" s="8"/>
      <c r="E78" s="8"/>
      <c r="F78" s="8"/>
    </row>
    <row r="79" spans="1:6">
      <c r="A79" s="6"/>
      <c r="B79" s="7"/>
      <c r="C79" s="6"/>
      <c r="D79" s="8"/>
      <c r="E79" s="8"/>
      <c r="F79" s="8"/>
    </row>
    <row r="80" spans="1:6">
      <c r="A80" s="6"/>
      <c r="B80" s="10"/>
      <c r="C80" s="11"/>
      <c r="D80" s="12"/>
      <c r="E80" s="12"/>
      <c r="F80" s="12"/>
    </row>
    <row r="81" spans="1:6">
      <c r="A81" s="6"/>
      <c r="B81" s="7"/>
      <c r="C81" s="6"/>
      <c r="D81" s="8"/>
      <c r="E81" s="8"/>
      <c r="F81" s="8"/>
    </row>
    <row r="82" spans="1:6">
      <c r="A82" s="6"/>
      <c r="B82" s="13"/>
      <c r="C82" s="6"/>
      <c r="D82" s="8"/>
      <c r="E82" s="8"/>
      <c r="F82" s="8"/>
    </row>
    <row r="83" spans="1:6">
      <c r="A83" s="6"/>
      <c r="B83" s="13"/>
      <c r="C83" s="6"/>
      <c r="D83" s="8"/>
      <c r="E83" s="8"/>
      <c r="F83" s="8"/>
    </row>
    <row r="84" spans="1:6">
      <c r="A84" s="6"/>
      <c r="B84" s="13"/>
      <c r="C84" s="6"/>
      <c r="D84" s="8"/>
      <c r="E84" s="8"/>
      <c r="F84" s="8"/>
    </row>
    <row r="85" spans="1:6">
      <c r="A85" s="6"/>
      <c r="B85" s="7"/>
      <c r="C85" s="6"/>
      <c r="D85" s="8"/>
      <c r="E85" s="8"/>
      <c r="F85" s="8"/>
    </row>
    <row r="86" spans="1:6">
      <c r="A86" s="6"/>
      <c r="B86" s="10"/>
      <c r="C86" s="11"/>
      <c r="D86" s="12"/>
      <c r="E86" s="12"/>
      <c r="F86" s="12"/>
    </row>
    <row r="87" spans="1:6">
      <c r="A87" s="6"/>
      <c r="B87" s="7"/>
      <c r="C87" s="6"/>
      <c r="D87" s="8"/>
      <c r="E87" s="8"/>
      <c r="F87" s="8"/>
    </row>
    <row r="88" spans="1:6">
      <c r="A88" s="6"/>
      <c r="B88" s="13"/>
      <c r="C88" s="6"/>
      <c r="D88" s="8"/>
      <c r="E88" s="8"/>
      <c r="F88" s="8"/>
    </row>
    <row r="89" spans="1:6">
      <c r="A89" s="6"/>
      <c r="B89" s="13"/>
      <c r="C89" s="6"/>
      <c r="D89" s="8"/>
      <c r="E89" s="8"/>
      <c r="F89" s="8"/>
    </row>
    <row r="90" spans="1:6">
      <c r="A90" s="6"/>
      <c r="B90" s="13"/>
      <c r="C90" s="6"/>
      <c r="D90" s="8"/>
      <c r="E90" s="8"/>
      <c r="F90" s="8"/>
    </row>
    <row r="91" spans="1:6">
      <c r="A91" s="6"/>
      <c r="B91" s="7"/>
      <c r="C91" s="6"/>
      <c r="D91" s="8"/>
      <c r="E91" s="8"/>
      <c r="F91" s="8"/>
    </row>
    <row r="92" spans="1:6">
      <c r="A92" s="6"/>
      <c r="B92" s="7"/>
      <c r="C92" s="6"/>
      <c r="D92" s="8"/>
      <c r="E92" s="8"/>
      <c r="F92" s="8"/>
    </row>
    <row r="93" spans="1:6">
      <c r="A93" s="6"/>
      <c r="B93" s="7"/>
      <c r="C93" s="6"/>
      <c r="D93" s="8"/>
      <c r="E93" s="8"/>
      <c r="F93" s="8"/>
    </row>
    <row r="94" spans="1:6">
      <c r="A94" s="6"/>
      <c r="B94" s="7"/>
      <c r="C94" s="6"/>
      <c r="D94" s="8"/>
      <c r="E94" s="8"/>
      <c r="F94" s="8"/>
    </row>
    <row r="95" spans="1:6">
      <c r="A95" s="6"/>
      <c r="B95" s="7"/>
      <c r="C95" s="6"/>
      <c r="D95" s="8"/>
      <c r="E95" s="8"/>
      <c r="F95" s="8"/>
    </row>
    <row r="96" spans="1:6">
      <c r="A96" s="6"/>
      <c r="B96" s="7"/>
      <c r="C96" s="6"/>
      <c r="D96" s="8"/>
      <c r="E96" s="8"/>
      <c r="F96" s="8"/>
    </row>
    <row r="97" spans="1:6">
      <c r="A97" s="6"/>
      <c r="B97" s="7"/>
      <c r="C97" s="6"/>
      <c r="D97" s="8"/>
      <c r="E97" s="8"/>
      <c r="F97" s="8"/>
    </row>
    <row r="98" spans="1:6">
      <c r="A98" s="6"/>
      <c r="B98" s="7"/>
      <c r="C98" s="6"/>
      <c r="D98" s="8"/>
      <c r="E98" s="8"/>
      <c r="F98" s="8"/>
    </row>
    <row r="99" spans="1:6">
      <c r="A99" s="6"/>
      <c r="B99" s="7"/>
      <c r="C99" s="6"/>
      <c r="D99" s="8"/>
      <c r="E99" s="8"/>
      <c r="F99" s="8"/>
    </row>
    <row r="100" spans="1:6">
      <c r="A100" s="6"/>
      <c r="B100" s="7"/>
      <c r="C100" s="6"/>
      <c r="D100" s="8"/>
      <c r="E100" s="8"/>
      <c r="F100" s="8"/>
    </row>
    <row r="101" spans="1:6">
      <c r="A101" s="6"/>
      <c r="B101" s="7"/>
      <c r="C101" s="6"/>
      <c r="D101" s="8"/>
      <c r="E101" s="8"/>
      <c r="F101" s="8"/>
    </row>
    <row r="102" spans="1:6">
      <c r="A102" s="6"/>
      <c r="B102" s="7"/>
      <c r="C102" s="6"/>
      <c r="D102" s="8"/>
      <c r="E102" s="8"/>
      <c r="F102" s="8"/>
    </row>
    <row r="103" spans="1:6">
      <c r="A103" s="6"/>
      <c r="B103" s="7"/>
      <c r="C103" s="6"/>
      <c r="D103" s="8"/>
      <c r="E103" s="8"/>
      <c r="F103" s="8"/>
    </row>
    <row r="104" spans="1:6">
      <c r="A104" s="6"/>
      <c r="B104" s="7"/>
      <c r="C104" s="6"/>
      <c r="D104" s="8"/>
      <c r="E104" s="8"/>
      <c r="F104" s="8"/>
    </row>
    <row r="105" spans="1:6">
      <c r="A105" s="6"/>
      <c r="B105" s="7"/>
      <c r="C105" s="6"/>
      <c r="D105" s="8"/>
      <c r="E105" s="8"/>
      <c r="F105" s="8"/>
    </row>
    <row r="106" spans="1:6">
      <c r="A106" s="6"/>
      <c r="B106" s="7"/>
      <c r="C106" s="6"/>
      <c r="D106" s="8"/>
      <c r="E106" s="8"/>
      <c r="F106" s="8"/>
    </row>
    <row r="107" spans="1:6">
      <c r="A107" s="6"/>
      <c r="B107" s="7"/>
      <c r="C107" s="6"/>
      <c r="D107" s="8"/>
      <c r="E107" s="8"/>
      <c r="F107" s="8"/>
    </row>
    <row r="108" spans="1:6">
      <c r="A108" s="6"/>
      <c r="B108" s="7"/>
      <c r="C108" s="6"/>
      <c r="D108" s="8"/>
      <c r="E108" s="8"/>
      <c r="F108" s="8"/>
    </row>
    <row r="109" spans="1:6">
      <c r="A109" s="6"/>
      <c r="B109" s="7"/>
      <c r="C109" s="6"/>
      <c r="D109" s="8"/>
      <c r="E109" s="8"/>
      <c r="F109" s="8"/>
    </row>
    <row r="110" spans="1:6">
      <c r="A110" s="6"/>
      <c r="B110" s="7"/>
      <c r="C110" s="6"/>
      <c r="D110" s="8"/>
      <c r="E110" s="8"/>
      <c r="F110" s="8"/>
    </row>
    <row r="111" spans="1:6">
      <c r="A111" s="6"/>
      <c r="B111" s="7"/>
      <c r="C111" s="6"/>
      <c r="D111" s="8"/>
      <c r="E111" s="8"/>
      <c r="F111" s="8"/>
    </row>
    <row r="112" spans="1:6">
      <c r="A112" s="6"/>
      <c r="B112" s="7"/>
      <c r="C112" s="6"/>
      <c r="D112" s="8"/>
      <c r="E112" s="8"/>
      <c r="F112" s="8"/>
    </row>
    <row r="113" spans="1:6">
      <c r="A113" s="6"/>
      <c r="B113" s="7"/>
      <c r="C113" s="6"/>
      <c r="D113" s="8"/>
      <c r="E113" s="8"/>
      <c r="F113" s="8"/>
    </row>
    <row r="114" spans="1:6">
      <c r="A114" s="6"/>
      <c r="B114" s="7"/>
      <c r="C114" s="6"/>
      <c r="D114" s="8"/>
      <c r="E114" s="8"/>
      <c r="F114" s="8"/>
    </row>
    <row r="115" spans="1:6">
      <c r="A115" s="6"/>
      <c r="B115" s="7"/>
      <c r="C115" s="6"/>
      <c r="D115" s="8"/>
      <c r="E115" s="8"/>
      <c r="F115" s="8"/>
    </row>
    <row r="116" spans="1:6">
      <c r="A116" s="6"/>
      <c r="B116" s="7"/>
      <c r="C116" s="6"/>
      <c r="D116" s="8"/>
      <c r="E116" s="8"/>
      <c r="F116" s="8"/>
    </row>
    <row r="117" spans="1:6">
      <c r="A117" s="6"/>
      <c r="B117" s="7"/>
      <c r="C117" s="6"/>
      <c r="D117" s="8"/>
      <c r="E117" s="8"/>
      <c r="F117" s="8"/>
    </row>
    <row r="118" spans="1:6">
      <c r="A118" s="6"/>
      <c r="B118" s="7"/>
      <c r="C118" s="6"/>
      <c r="D118" s="8"/>
      <c r="E118" s="8"/>
      <c r="F118" s="8"/>
    </row>
    <row r="119" spans="1:6">
      <c r="A119" s="6"/>
      <c r="B119" s="7"/>
      <c r="C119" s="6"/>
      <c r="D119" s="8"/>
      <c r="E119" s="8"/>
      <c r="F119" s="8"/>
    </row>
    <row r="120" spans="1:6">
      <c r="A120" s="6"/>
      <c r="B120" s="7"/>
      <c r="C120" s="6"/>
      <c r="D120" s="8"/>
      <c r="E120" s="8"/>
      <c r="F120" s="8"/>
    </row>
    <row r="121" spans="1:6">
      <c r="A121" s="6"/>
      <c r="B121" s="7"/>
      <c r="C121" s="6"/>
      <c r="D121" s="8"/>
      <c r="E121" s="8"/>
      <c r="F121" s="8"/>
    </row>
    <row r="162" spans="2:6">
      <c r="B162" s="13"/>
      <c r="C162" s="6"/>
      <c r="D162" s="8"/>
      <c r="E162" s="8"/>
      <c r="F162" s="12"/>
    </row>
    <row r="163" spans="2:6">
      <c r="B163" s="13"/>
      <c r="C163" s="11"/>
      <c r="D163" s="12"/>
      <c r="E163" s="12"/>
      <c r="F163" s="12"/>
    </row>
    <row r="164" spans="2:6">
      <c r="B164" s="13"/>
      <c r="C164" s="6"/>
      <c r="D164" s="8"/>
      <c r="E164" s="8"/>
      <c r="F164" s="12"/>
    </row>
    <row r="165" spans="2:6">
      <c r="B165" s="13"/>
      <c r="C165" s="6"/>
      <c r="D165" s="8"/>
      <c r="E165" s="8"/>
      <c r="F165" s="12"/>
    </row>
  </sheetData>
  <mergeCells count="5">
    <mergeCell ref="A11:F11"/>
    <mergeCell ref="A12:F12"/>
    <mergeCell ref="A7:F7"/>
    <mergeCell ref="A2:F2"/>
    <mergeCell ref="A5:F5"/>
  </mergeCells>
  <phoneticPr fontId="0" type="noConversion"/>
  <printOptions gridLines="1"/>
  <pageMargins left="1.1811023622047245" right="0.78740157480314965" top="0.39370078740157483" bottom="0.39370078740157483" header="0.51181102362204722" footer="0.51181102362204722"/>
  <pageSetup paperSize="9" scale="85" orientation="portrait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PC</cp:lastModifiedBy>
  <cp:lastPrinted>2013-08-22T14:25:35Z</cp:lastPrinted>
  <dcterms:created xsi:type="dcterms:W3CDTF">2002-06-07T01:56:26Z</dcterms:created>
  <dcterms:modified xsi:type="dcterms:W3CDTF">2013-11-18T14:13:33Z</dcterms:modified>
</cp:coreProperties>
</file>